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Позашкілля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<sst xmlns="http://schemas.openxmlformats.org/spreadsheetml/2006/main" count="99" uniqueCount="79">
  <si>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</si>
  <si>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</si>
  <si>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</si>
  <si>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</si>
  <si>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</si>
  <si>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</si>
  <si>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</si>
  <si>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</si>
  <si>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</si>
  <si>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</si>
  <si>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</si>
  <si>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</si>
  <si>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</si>
  <si>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</si>
  <si>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</si>
  <si>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</si>
  <si>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</si>
  <si>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</si>
  <si>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</si>
  <si>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</si>
  <si>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</si>
  <si>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</si>
  <si>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</si>
  <si>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</si>
  <si>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</si>
  <si>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</si>
  <si>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ПД ЗОВ "Прикордонник"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</si>
  <si>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</si>
  <si>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</si>
  <si>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</si>
  <si>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</si>
  <si>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</si>
  <si>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</si>
  <si>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</si>
  <si>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</si>
  <si>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</si>
  <si>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</si>
  <si>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</si>
  <si>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</si>
  <si>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</si>
  <si>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</si>
  <si>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</si>
  <si>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</si>
  <si>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</si>
  <si>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</si>
  <si>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</si>
  <si>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</si>
  <si>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</si>
  <si>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</si>
  <si>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</si>
  <si>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</si>
  <si>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</si>
  <si>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</si>
  <si>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</si>
  <si>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загальний фонд</t>
  </si>
  <si>
    <t>Оплата інших енергоносіїв</t>
  </si>
  <si>
    <t>Спец.фонд/01
Бюджет розвитку 0617321
Будівництво</t>
  </si>
  <si>
    <t>Спец.фонд/01 
Бюджет розвитку 0617363
соціально-економічний розвиток</t>
  </si>
  <si>
    <t>Залишок</t>
  </si>
  <si>
    <t>Касові видатки ПД ЗОВ "Прикордонник"</t>
  </si>
  <si>
    <t>План 
на рік з урахув. змін</t>
  </si>
  <si>
    <t>клейонка / 02.2020</t>
  </si>
  <si>
    <t>живоловки / 02.2020</t>
  </si>
  <si>
    <t>поточ.рем. Багатофункц. Принтера / 02.2020</t>
  </si>
  <si>
    <t>запр.картр. / 02.2020</t>
  </si>
  <si>
    <t xml:space="preserve"> таблички, наклейки / 03.2020</t>
  </si>
  <si>
    <t>лавки / 03.2020</t>
  </si>
  <si>
    <t>столи / 03.2020</t>
  </si>
  <si>
    <t>світильники / 03.2020</t>
  </si>
  <si>
    <t>прожектори / 03.2020</t>
  </si>
  <si>
    <t>вогнегасники / 03.2020</t>
  </si>
  <si>
    <t>квітники / 03.2020</t>
  </si>
  <si>
    <t>виг.сувенірної продукції / 03.2020</t>
  </si>
  <si>
    <t>доски та рейки / 05.2020</t>
  </si>
  <si>
    <t>за 6 місяців 2020р.</t>
  </si>
  <si>
    <t>лаки, фарби / 06.2020</t>
  </si>
  <si>
    <t>госп.тов. / 02,03,05,06.2020</t>
  </si>
  <si>
    <t>буд.мат. / 03,06.2020</t>
  </si>
  <si>
    <t>Кошторисні призначення та касові видатки 
Управління освіти виконавчого комітету Нововолинської міської ради Волинської обл., ПД ЗОВ "Прикордонник"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</si>
</sst>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13" borderId="10" xfId="0" applyFont="1" applyFill="1" applyBorder="1" applyAlignment="1">
      <alignment/>
    </xf>
    <xf numFmtId="4" fontId="13" fillId="1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3" borderId="10" xfId="0" applyFont="1" applyFill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4" fontId="13" fillId="0" borderId="0" xfId="0" applyNumberFormat="1" applyFont="1" applyAlignment="1">
      <alignment horizontal="center"/>
    </xf>
    <xf numFmtId="171" fontId="11" fillId="0" borderId="11" xfId="0" applyNumberFormat="1" applyFont="1" applyBorder="1" applyAlignment="1" applyProtection="1">
      <alignment horizontal="right" vertical="center" wrapText="1" indent="1"/>
      <protection/>
    </xf>
    <xf numFmtId="171" fontId="11" fillId="0" borderId="12" xfId="0" applyNumberFormat="1" applyFont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2" xfId="0" applyNumberFormat="1" applyFont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1" fontId="7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top" wrapText="1"/>
      <protection/>
    </xf>
    <xf numFmtId="1" fontId="5" fillId="0" borderId="14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1" fontId="5" fillId="0" borderId="23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16" xfId="0" applyFont="1" applyBorder="1" applyAlignment="1" applyProtection="1">
      <alignment horizontal="left" vertical="center" wrapText="1" indent="1"/>
      <protection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0" xfId="0" applyFont="1" applyBorder="1" applyAlignment="1" applyProtection="1">
      <alignment horizontal="left" vertical="center" wrapText="1" indent="1"/>
      <protection/>
    </xf>
    <xf numFmtId="0" fontId="9" fillId="34" borderId="20" xfId="0" applyFont="1" applyFill="1" applyBorder="1" applyAlignment="1" applyProtection="1">
      <alignment horizontal="center" vertical="top" wrapText="1"/>
      <protection/>
    </xf>
    <xf numFmtId="0" fontId="9" fillId="34" borderId="22" xfId="0" applyFont="1" applyFill="1" applyBorder="1" applyAlignment="1" applyProtection="1">
      <alignment horizontal="center" vertical="top" wrapText="1"/>
      <protection/>
    </xf>
    <xf numFmtId="0" fontId="9" fillId="34" borderId="14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left" vertical="top" wrapText="1" indent="1"/>
      <protection/>
    </xf>
    <xf numFmtId="0" fontId="12" fillId="0" borderId="32" xfId="0" applyFont="1" applyBorder="1" applyAlignment="1" applyProtection="1">
      <alignment horizontal="left" indent="1"/>
      <protection/>
    </xf>
    <xf numFmtId="0" fontId="11" fillId="0" borderId="33" xfId="0" applyFont="1" applyBorder="1" applyAlignment="1" applyProtection="1">
      <alignment horizontal="center" vertical="top" wrapText="1"/>
      <protection/>
    </xf>
    <xf numFmtId="0" fontId="11" fillId="0" borderId="34" xfId="0" applyFont="1" applyBorder="1" applyAlignment="1" applyProtection="1">
      <alignment horizontal="left" vertical="top" wrapText="1" indent="1"/>
      <protection/>
    </xf>
    <xf numFmtId="0" fontId="12" fillId="0" borderId="35" xfId="0" applyFont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" fontId="5" fillId="0" borderId="38" xfId="0" applyNumberFormat="1" applyFont="1" applyBorder="1" applyAlignment="1" applyProtection="1">
      <alignment horizontal="center" vertical="top" wrapText="1"/>
      <protection/>
    </xf>
    <xf numFmtId="1" fontId="5" fillId="0" borderId="39" xfId="0" applyNumberFormat="1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0" fontId="11" fillId="0" borderId="41" xfId="0" applyFont="1" applyBorder="1" applyAlignment="1" applyProtection="1">
      <alignment horizontal="left" vertical="top" wrapText="1" indent="1"/>
      <protection/>
    </xf>
    <xf numFmtId="0" fontId="11" fillId="0" borderId="24" xfId="0" applyFont="1" applyBorder="1" applyAlignment="1" applyProtection="1">
      <alignment horizontal="left" vertical="top" wrapText="1" indent="1"/>
      <protection/>
    </xf>
    <xf numFmtId="0" fontId="12" fillId="0" borderId="28" xfId="0" applyFont="1" applyBorder="1" applyAlignment="1" applyProtection="1">
      <alignment horizontal="left" indent="1"/>
      <protection/>
    </xf>
    <xf numFmtId="0" fontId="11" fillId="0" borderId="26" xfId="0" applyFont="1" applyBorder="1" applyAlignment="1" applyProtection="1">
      <alignment horizontal="left" vertical="top" wrapText="1" indent="1"/>
      <protection/>
    </xf>
    <xf numFmtId="0" fontId="9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A13" sqref="AA13"/>
    </sheetView>
  </sheetViews>
  <sheetFormatPr defaultColWidth="9.00390625" defaultRowHeight="12.75"/>
  <cols>
    <col min="1" max="1" width="11.00390625" style="64" customWidth="1"/>
    <col min="2" max="2" width="8.25390625" style="65" customWidth="1"/>
    <col min="3" max="3" width="16.00390625" style="66" customWidth="1"/>
    <col min="4" max="4" width="31.375" style="57" customWidth="1"/>
    <col min="5" max="5" width="22.625" style="57" customWidth="1"/>
    <col min="6" max="7" width="22.375" style="66" customWidth="1"/>
    <col min="8" max="9" width="20.875" style="66" customWidth="1"/>
    <col min="10" max="10" width="19.75390625" style="66" customWidth="1"/>
    <col min="11" max="11" width="19.75390625" style="57" hidden="1" customWidth="1"/>
    <col min="12" max="13" width="19.75390625" style="66" hidden="1" customWidth="1"/>
    <col min="14" max="16" width="19.75390625" style="66" customWidth="1"/>
    <col min="17" max="17" width="22.875" style="57" hidden="1" customWidth="1"/>
    <col min="18" max="18" width="21.625" style="66" hidden="1" customWidth="1"/>
    <col min="19" max="19" width="19.75390625" style="66" hidden="1" customWidth="1"/>
    <col min="20" max="20" width="21.875" style="57" hidden="1" customWidth="1"/>
    <col min="21" max="21" width="22.875" style="66" hidden="1" customWidth="1"/>
    <col min="22" max="22" width="19.75390625" style="66" hidden="1" customWidth="1"/>
    <col min="23" max="23" width="19.75390625" style="57" hidden="1" customWidth="1"/>
    <col min="24" max="25" width="19.75390625" style="66" hidden="1" customWidth="1"/>
    <col min="26" max="27" width="18.125" style="66" customWidth="1"/>
    <col min="28" max="28" width="14.25390625" style="57" customWidth="1"/>
    <col min="29" max="31" width="18.125" style="66" customWidth="1"/>
    <col min="32" max="33" width="14.25390625" style="57" customWidth="1"/>
    <col min="34" max="16384" width="9.125" style="57" customWidth="1"/>
  </cols>
  <sheetData>
    <row r="1" spans="2:31" s="33" customFormat="1" ht="15" customHeight="1">
      <c r="B1" s="34"/>
      <c r="C1" s="35"/>
      <c r="D1" s="35"/>
      <c r="E1" s="35"/>
      <c r="F1" s="35"/>
      <c r="G1" s="35"/>
      <c r="H1" s="35"/>
      <c r="I1" s="36"/>
      <c r="J1" s="36"/>
      <c r="L1" s="35"/>
      <c r="M1" s="35"/>
      <c r="N1" s="35"/>
      <c r="O1" s="36"/>
      <c r="P1" s="36"/>
      <c r="R1" s="35"/>
      <c r="S1" s="35"/>
      <c r="U1" s="35"/>
      <c r="V1" s="35"/>
      <c r="X1" s="35"/>
      <c r="Y1" s="35"/>
      <c r="Z1" s="35"/>
      <c r="AA1" s="36"/>
      <c r="AC1" s="35"/>
      <c r="AD1" s="35"/>
      <c r="AE1" s="36"/>
    </row>
    <row r="2" spans="2:25" s="33" customFormat="1" ht="12.75" customHeight="1">
      <c r="B2" s="87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37"/>
      <c r="U2" s="37"/>
      <c r="V2" s="37"/>
      <c r="W2" s="37"/>
      <c r="X2" s="37"/>
      <c r="Y2" s="37"/>
    </row>
    <row r="3" spans="2:25" s="33" customFormat="1" ht="30.7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37"/>
      <c r="U3" s="37"/>
      <c r="V3" s="37"/>
      <c r="W3" s="37"/>
      <c r="X3" s="37"/>
      <c r="Y3" s="37"/>
    </row>
    <row r="4" spans="2:25" s="33" customFormat="1" ht="20.25" customHeight="1">
      <c r="B4" s="88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37"/>
      <c r="U4" s="37"/>
      <c r="V4" s="37"/>
      <c r="W4" s="37"/>
      <c r="X4" s="37"/>
      <c r="Y4" s="37"/>
    </row>
    <row r="5" spans="2:32" s="33" customFormat="1" ht="17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N5" s="38"/>
      <c r="O5" s="38"/>
      <c r="P5" s="38"/>
      <c r="Q5" s="38"/>
      <c r="T5" s="38"/>
      <c r="W5" s="38"/>
      <c r="Z5" s="38"/>
      <c r="AA5" s="38"/>
      <c r="AB5" s="38"/>
      <c r="AD5" s="38"/>
      <c r="AE5" s="38"/>
      <c r="AF5" s="38"/>
    </row>
    <row r="6" spans="1:25" s="33" customFormat="1" ht="55.5" customHeight="1" thickBot="1">
      <c r="A6" s="77" t="s">
        <v>17</v>
      </c>
      <c r="B6" s="81" t="s">
        <v>15</v>
      </c>
      <c r="C6" s="83" t="s">
        <v>0</v>
      </c>
      <c r="D6" s="84"/>
      <c r="E6" s="67" t="s">
        <v>18</v>
      </c>
      <c r="F6" s="68"/>
      <c r="G6" s="69"/>
      <c r="H6" s="67" t="s">
        <v>24</v>
      </c>
      <c r="I6" s="68"/>
      <c r="J6" s="69"/>
      <c r="K6" s="70" t="s">
        <v>23</v>
      </c>
      <c r="L6" s="71"/>
      <c r="M6" s="69"/>
      <c r="N6" s="70" t="s">
        <v>22</v>
      </c>
      <c r="O6" s="71"/>
      <c r="P6" s="89"/>
      <c r="Q6" s="70" t="s">
        <v>25</v>
      </c>
      <c r="R6" s="71"/>
      <c r="S6" s="69"/>
      <c r="T6" s="70" t="s">
        <v>56</v>
      </c>
      <c r="U6" s="71"/>
      <c r="V6" s="69"/>
      <c r="W6" s="70" t="s">
        <v>57</v>
      </c>
      <c r="X6" s="71"/>
      <c r="Y6" s="69"/>
    </row>
    <row r="7" spans="1:25" s="33" customFormat="1" ht="57.75" customHeight="1" thickBot="1">
      <c r="A7" s="78"/>
      <c r="B7" s="82"/>
      <c r="C7" s="85"/>
      <c r="D7" s="86"/>
      <c r="E7" s="39" t="s">
        <v>60</v>
      </c>
      <c r="F7" s="40" t="s">
        <v>16</v>
      </c>
      <c r="G7" s="41" t="s">
        <v>58</v>
      </c>
      <c r="H7" s="39" t="s">
        <v>60</v>
      </c>
      <c r="I7" s="40" t="s">
        <v>16</v>
      </c>
      <c r="J7" s="41" t="s">
        <v>58</v>
      </c>
      <c r="K7" s="39" t="s">
        <v>60</v>
      </c>
      <c r="L7" s="40" t="s">
        <v>16</v>
      </c>
      <c r="M7" s="41" t="s">
        <v>58</v>
      </c>
      <c r="N7" s="39" t="s">
        <v>60</v>
      </c>
      <c r="O7" s="40" t="s">
        <v>16</v>
      </c>
      <c r="P7" s="41" t="s">
        <v>58</v>
      </c>
      <c r="Q7" s="39" t="s">
        <v>60</v>
      </c>
      <c r="R7" s="40" t="s">
        <v>16</v>
      </c>
      <c r="S7" s="41" t="s">
        <v>58</v>
      </c>
      <c r="T7" s="39" t="s">
        <v>60</v>
      </c>
      <c r="U7" s="40" t="s">
        <v>16</v>
      </c>
      <c r="V7" s="41" t="s">
        <v>58</v>
      </c>
      <c r="W7" s="39" t="s">
        <v>60</v>
      </c>
      <c r="X7" s="40" t="s">
        <v>16</v>
      </c>
      <c r="Y7" s="41" t="s">
        <v>58</v>
      </c>
    </row>
    <row r="8" spans="1:25" s="50" customFormat="1" ht="15" thickBot="1">
      <c r="A8" s="42">
        <v>1</v>
      </c>
      <c r="B8" s="43">
        <v>2</v>
      </c>
      <c r="C8" s="79">
        <v>3</v>
      </c>
      <c r="D8" s="80"/>
      <c r="E8" s="44">
        <v>4</v>
      </c>
      <c r="F8" s="45">
        <v>5</v>
      </c>
      <c r="G8" s="45">
        <v>6</v>
      </c>
      <c r="H8" s="46">
        <v>7</v>
      </c>
      <c r="I8" s="47">
        <v>8</v>
      </c>
      <c r="J8" s="48">
        <v>9</v>
      </c>
      <c r="K8" s="46">
        <v>10</v>
      </c>
      <c r="L8" s="45">
        <v>11</v>
      </c>
      <c r="M8" s="45">
        <v>12</v>
      </c>
      <c r="N8" s="47">
        <v>10</v>
      </c>
      <c r="O8" s="49">
        <v>11</v>
      </c>
      <c r="P8" s="49">
        <v>12</v>
      </c>
      <c r="Q8" s="47">
        <v>16</v>
      </c>
      <c r="R8" s="49">
        <v>17</v>
      </c>
      <c r="S8" s="49">
        <v>18</v>
      </c>
      <c r="T8" s="47">
        <v>19</v>
      </c>
      <c r="U8" s="49">
        <v>20</v>
      </c>
      <c r="V8" s="49">
        <v>21</v>
      </c>
      <c r="W8" s="47">
        <v>22</v>
      </c>
      <c r="X8" s="49">
        <v>23</v>
      </c>
      <c r="Y8" s="49">
        <v>24</v>
      </c>
    </row>
    <row r="9" spans="1:31" ht="18.75" customHeight="1">
      <c r="A9" s="90" t="s">
        <v>26</v>
      </c>
      <c r="B9" s="51">
        <v>2111</v>
      </c>
      <c r="C9" s="91" t="s">
        <v>1</v>
      </c>
      <c r="D9" s="92"/>
      <c r="E9" s="24">
        <f>H9+K9+N9+Q9+T9</f>
        <v>795000</v>
      </c>
      <c r="F9" s="25">
        <f>I9+L9+O9+R9+U9</f>
        <v>259234.51000000004</v>
      </c>
      <c r="G9" s="32">
        <f>J9+M9+P9+S9+V9</f>
        <v>535765.49</v>
      </c>
      <c r="H9" s="52">
        <v>795000</v>
      </c>
      <c r="I9" s="53">
        <v>259234.51000000004</v>
      </c>
      <c r="J9" s="28">
        <f>H9-I9</f>
        <v>535765.49</v>
      </c>
      <c r="K9" s="52">
        <v>0</v>
      </c>
      <c r="L9" s="54">
        <v>0</v>
      </c>
      <c r="M9" s="28">
        <f>K9-L9</f>
        <v>0</v>
      </c>
      <c r="N9" s="55">
        <v>0</v>
      </c>
      <c r="O9" s="56">
        <v>0</v>
      </c>
      <c r="P9" s="28">
        <f>N9-O9</f>
        <v>0</v>
      </c>
      <c r="Q9" s="55">
        <v>0</v>
      </c>
      <c r="R9" s="56">
        <v>0</v>
      </c>
      <c r="S9" s="28">
        <f>Q9-R9</f>
        <v>0</v>
      </c>
      <c r="T9" s="55">
        <v>0</v>
      </c>
      <c r="U9" s="56">
        <v>0</v>
      </c>
      <c r="V9" s="28">
        <f>T9-U9</f>
        <v>0</v>
      </c>
      <c r="W9" s="55">
        <v>0</v>
      </c>
      <c r="X9" s="56">
        <v>0</v>
      </c>
      <c r="Y9" s="28">
        <f>W9-X9</f>
        <v>0</v>
      </c>
      <c r="Z9" s="57"/>
      <c r="AA9" s="57"/>
      <c r="AC9" s="57"/>
      <c r="AD9" s="57"/>
      <c r="AE9" s="57"/>
    </row>
    <row r="10" spans="1:31" ht="18.75" customHeight="1">
      <c r="A10" s="90"/>
      <c r="B10" s="58">
        <v>2120</v>
      </c>
      <c r="C10" s="75" t="s">
        <v>11</v>
      </c>
      <c r="D10" s="76"/>
      <c r="E10" s="24">
        <f aca="true" t="shared" si="0" ref="E10:E25">H10+K10+N10+Q10+T10</f>
        <v>172400</v>
      </c>
      <c r="F10" s="25">
        <f aca="true" t="shared" si="1" ref="F10:G25">I10+L10+O10+R10+U10</f>
        <v>57031.64</v>
      </c>
      <c r="G10" s="32">
        <f t="shared" si="1"/>
        <v>115368.36</v>
      </c>
      <c r="H10" s="52">
        <v>172400</v>
      </c>
      <c r="I10" s="59">
        <v>57031.64</v>
      </c>
      <c r="J10" s="29">
        <f>H10-I10</f>
        <v>115368.36</v>
      </c>
      <c r="K10" s="52">
        <v>0</v>
      </c>
      <c r="L10" s="54">
        <v>0</v>
      </c>
      <c r="M10" s="29">
        <f>K10-L10</f>
        <v>0</v>
      </c>
      <c r="N10" s="55">
        <v>0</v>
      </c>
      <c r="O10" s="56">
        <v>0</v>
      </c>
      <c r="P10" s="29">
        <f>N10-O10</f>
        <v>0</v>
      </c>
      <c r="Q10" s="55">
        <v>0</v>
      </c>
      <c r="R10" s="56">
        <v>0</v>
      </c>
      <c r="S10" s="29">
        <f>Q10-R10</f>
        <v>0</v>
      </c>
      <c r="T10" s="55">
        <v>0</v>
      </c>
      <c r="U10" s="56">
        <v>0</v>
      </c>
      <c r="V10" s="29">
        <f>T10-U10</f>
        <v>0</v>
      </c>
      <c r="W10" s="55">
        <v>0</v>
      </c>
      <c r="X10" s="56">
        <v>0</v>
      </c>
      <c r="Y10" s="29">
        <f>W10-X10</f>
        <v>0</v>
      </c>
      <c r="Z10" s="57"/>
      <c r="AA10" s="57"/>
      <c r="AC10" s="57"/>
      <c r="AD10" s="57"/>
      <c r="AE10" s="57"/>
    </row>
    <row r="11" spans="1:31" ht="18.75" customHeight="1">
      <c r="A11" s="90"/>
      <c r="B11" s="58">
        <v>2210</v>
      </c>
      <c r="C11" s="75" t="s">
        <v>2</v>
      </c>
      <c r="D11" s="76"/>
      <c r="E11" s="24">
        <f t="shared" si="0"/>
        <v>499993</v>
      </c>
      <c r="F11" s="25">
        <f t="shared" si="1"/>
        <v>104606.70999999999</v>
      </c>
      <c r="G11" s="32">
        <f t="shared" si="1"/>
        <v>395386.29000000004</v>
      </c>
      <c r="H11" s="52">
        <v>495000</v>
      </c>
      <c r="I11" s="59">
        <v>99613.70999999999</v>
      </c>
      <c r="J11" s="29">
        <f aca="true" t="shared" si="2" ref="J11:J24">H11-I11</f>
        <v>395386.29000000004</v>
      </c>
      <c r="K11" s="52">
        <v>0</v>
      </c>
      <c r="L11" s="54">
        <v>0</v>
      </c>
      <c r="M11" s="29">
        <f aca="true" t="shared" si="3" ref="M11:M24">K11-L11</f>
        <v>0</v>
      </c>
      <c r="N11" s="55">
        <v>4993</v>
      </c>
      <c r="O11" s="56">
        <v>4993</v>
      </c>
      <c r="P11" s="29">
        <f aca="true" t="shared" si="4" ref="P11:P24">N11-O11</f>
        <v>0</v>
      </c>
      <c r="Q11" s="55">
        <v>0</v>
      </c>
      <c r="R11" s="56">
        <v>0</v>
      </c>
      <c r="S11" s="29">
        <f aca="true" t="shared" si="5" ref="S11:S24">Q11-R11</f>
        <v>0</v>
      </c>
      <c r="T11" s="55">
        <v>0</v>
      </c>
      <c r="U11" s="56">
        <v>0</v>
      </c>
      <c r="V11" s="29">
        <f aca="true" t="shared" si="6" ref="V11:V24">T11-U11</f>
        <v>0</v>
      </c>
      <c r="W11" s="55">
        <v>0</v>
      </c>
      <c r="X11" s="56">
        <v>0</v>
      </c>
      <c r="Y11" s="29">
        <f aca="true" t="shared" si="7" ref="Y11:Y24">W11-X11</f>
        <v>0</v>
      </c>
      <c r="Z11" s="57"/>
      <c r="AA11" s="57"/>
      <c r="AC11" s="57"/>
      <c r="AD11" s="57"/>
      <c r="AE11" s="57"/>
    </row>
    <row r="12" spans="1:31" ht="18.75" customHeight="1">
      <c r="A12" s="90"/>
      <c r="B12" s="58">
        <v>2230</v>
      </c>
      <c r="C12" s="75" t="s">
        <v>3</v>
      </c>
      <c r="D12" s="76"/>
      <c r="E12" s="24">
        <f t="shared" si="0"/>
        <v>1309400</v>
      </c>
      <c r="F12" s="25">
        <f t="shared" si="1"/>
        <v>0</v>
      </c>
      <c r="G12" s="32">
        <f t="shared" si="1"/>
        <v>1309400</v>
      </c>
      <c r="H12" s="52">
        <v>1309400</v>
      </c>
      <c r="I12" s="59">
        <v>0</v>
      </c>
      <c r="J12" s="29">
        <f t="shared" si="2"/>
        <v>1309400</v>
      </c>
      <c r="K12" s="52">
        <v>0</v>
      </c>
      <c r="L12" s="54">
        <v>0</v>
      </c>
      <c r="M12" s="29">
        <f t="shared" si="3"/>
        <v>0</v>
      </c>
      <c r="N12" s="55">
        <v>0</v>
      </c>
      <c r="O12" s="56">
        <v>0</v>
      </c>
      <c r="P12" s="29">
        <f t="shared" si="4"/>
        <v>0</v>
      </c>
      <c r="Q12" s="55">
        <v>0</v>
      </c>
      <c r="R12" s="56">
        <v>0</v>
      </c>
      <c r="S12" s="29">
        <f t="shared" si="5"/>
        <v>0</v>
      </c>
      <c r="T12" s="55">
        <v>0</v>
      </c>
      <c r="U12" s="56">
        <v>0</v>
      </c>
      <c r="V12" s="29">
        <f t="shared" si="6"/>
        <v>0</v>
      </c>
      <c r="W12" s="55">
        <v>0</v>
      </c>
      <c r="X12" s="56">
        <v>0</v>
      </c>
      <c r="Y12" s="29">
        <f t="shared" si="7"/>
        <v>0</v>
      </c>
      <c r="Z12" s="57"/>
      <c r="AA12" s="57"/>
      <c r="AC12" s="57"/>
      <c r="AD12" s="57"/>
      <c r="AE12" s="57"/>
    </row>
    <row r="13" spans="1:31" ht="18.75" customHeight="1">
      <c r="A13" s="90"/>
      <c r="B13" s="58">
        <v>2240</v>
      </c>
      <c r="C13" s="75" t="s">
        <v>4</v>
      </c>
      <c r="D13" s="76"/>
      <c r="E13" s="24">
        <f t="shared" si="0"/>
        <v>72500</v>
      </c>
      <c r="F13" s="25">
        <f t="shared" si="1"/>
        <v>2453</v>
      </c>
      <c r="G13" s="32">
        <f t="shared" si="1"/>
        <v>70047</v>
      </c>
      <c r="H13" s="52">
        <v>72500</v>
      </c>
      <c r="I13" s="59">
        <v>2453</v>
      </c>
      <c r="J13" s="29">
        <f t="shared" si="2"/>
        <v>70047</v>
      </c>
      <c r="K13" s="52">
        <v>0</v>
      </c>
      <c r="L13" s="54">
        <v>0</v>
      </c>
      <c r="M13" s="29">
        <f t="shared" si="3"/>
        <v>0</v>
      </c>
      <c r="N13" s="55">
        <v>0</v>
      </c>
      <c r="O13" s="56">
        <v>0</v>
      </c>
      <c r="P13" s="29">
        <f t="shared" si="4"/>
        <v>0</v>
      </c>
      <c r="Q13" s="55">
        <v>0</v>
      </c>
      <c r="R13" s="56">
        <v>0</v>
      </c>
      <c r="S13" s="29">
        <f t="shared" si="5"/>
        <v>0</v>
      </c>
      <c r="T13" s="55">
        <v>0</v>
      </c>
      <c r="U13" s="56">
        <v>0</v>
      </c>
      <c r="V13" s="29">
        <f t="shared" si="6"/>
        <v>0</v>
      </c>
      <c r="W13" s="55">
        <v>0</v>
      </c>
      <c r="X13" s="56">
        <v>0</v>
      </c>
      <c r="Y13" s="29">
        <f t="shared" si="7"/>
        <v>0</v>
      </c>
      <c r="Z13" s="57"/>
      <c r="AA13" s="57"/>
      <c r="AC13" s="57"/>
      <c r="AD13" s="57"/>
      <c r="AE13" s="57"/>
    </row>
    <row r="14" spans="1:31" ht="18.75" customHeight="1">
      <c r="A14" s="90"/>
      <c r="B14" s="58">
        <v>2250</v>
      </c>
      <c r="C14" s="75" t="s">
        <v>12</v>
      </c>
      <c r="D14" s="76"/>
      <c r="E14" s="24">
        <f t="shared" si="0"/>
        <v>0</v>
      </c>
      <c r="F14" s="25">
        <f t="shared" si="1"/>
        <v>0</v>
      </c>
      <c r="G14" s="32">
        <f t="shared" si="1"/>
        <v>0</v>
      </c>
      <c r="H14" s="52">
        <v>0</v>
      </c>
      <c r="I14" s="59">
        <v>0</v>
      </c>
      <c r="J14" s="29">
        <f t="shared" si="2"/>
        <v>0</v>
      </c>
      <c r="K14" s="52">
        <v>0</v>
      </c>
      <c r="L14" s="54">
        <v>0</v>
      </c>
      <c r="M14" s="29">
        <f t="shared" si="3"/>
        <v>0</v>
      </c>
      <c r="N14" s="55">
        <v>0</v>
      </c>
      <c r="O14" s="56">
        <v>0</v>
      </c>
      <c r="P14" s="29">
        <f t="shared" si="4"/>
        <v>0</v>
      </c>
      <c r="Q14" s="55">
        <v>0</v>
      </c>
      <c r="R14" s="56">
        <v>0</v>
      </c>
      <c r="S14" s="29">
        <f t="shared" si="5"/>
        <v>0</v>
      </c>
      <c r="T14" s="55">
        <v>0</v>
      </c>
      <c r="U14" s="56">
        <v>0</v>
      </c>
      <c r="V14" s="29">
        <f t="shared" si="6"/>
        <v>0</v>
      </c>
      <c r="W14" s="55">
        <v>0</v>
      </c>
      <c r="X14" s="56">
        <v>0</v>
      </c>
      <c r="Y14" s="29">
        <f t="shared" si="7"/>
        <v>0</v>
      </c>
      <c r="Z14" s="57"/>
      <c r="AA14" s="57"/>
      <c r="AC14" s="57"/>
      <c r="AD14" s="57"/>
      <c r="AE14" s="57"/>
    </row>
    <row r="15" spans="1:31" ht="18.75" customHeight="1">
      <c r="A15" s="90"/>
      <c r="B15" s="58">
        <v>2271</v>
      </c>
      <c r="C15" s="75" t="s">
        <v>5</v>
      </c>
      <c r="D15" s="76"/>
      <c r="E15" s="24">
        <f t="shared" si="0"/>
        <v>0</v>
      </c>
      <c r="F15" s="25">
        <f t="shared" si="1"/>
        <v>0</v>
      </c>
      <c r="G15" s="32">
        <f t="shared" si="1"/>
        <v>0</v>
      </c>
      <c r="H15" s="52">
        <v>0</v>
      </c>
      <c r="I15" s="59">
        <v>0</v>
      </c>
      <c r="J15" s="29">
        <f t="shared" si="2"/>
        <v>0</v>
      </c>
      <c r="K15" s="52">
        <v>0</v>
      </c>
      <c r="L15" s="54">
        <v>0</v>
      </c>
      <c r="M15" s="29">
        <f t="shared" si="3"/>
        <v>0</v>
      </c>
      <c r="N15" s="55">
        <v>0</v>
      </c>
      <c r="O15" s="56">
        <v>0</v>
      </c>
      <c r="P15" s="29">
        <f t="shared" si="4"/>
        <v>0</v>
      </c>
      <c r="Q15" s="55">
        <v>0</v>
      </c>
      <c r="R15" s="56">
        <v>0</v>
      </c>
      <c r="S15" s="29">
        <f t="shared" si="5"/>
        <v>0</v>
      </c>
      <c r="T15" s="55">
        <v>0</v>
      </c>
      <c r="U15" s="56">
        <v>0</v>
      </c>
      <c r="V15" s="29">
        <f t="shared" si="6"/>
        <v>0</v>
      </c>
      <c r="W15" s="55">
        <v>0</v>
      </c>
      <c r="X15" s="56">
        <v>0</v>
      </c>
      <c r="Y15" s="29">
        <f t="shared" si="7"/>
        <v>0</v>
      </c>
      <c r="Z15" s="57"/>
      <c r="AA15" s="57"/>
      <c r="AC15" s="57"/>
      <c r="AD15" s="57"/>
      <c r="AE15" s="57"/>
    </row>
    <row r="16" spans="1:31" ht="18.75" customHeight="1">
      <c r="A16" s="90"/>
      <c r="B16" s="58">
        <v>2272</v>
      </c>
      <c r="C16" s="75" t="s">
        <v>6</v>
      </c>
      <c r="D16" s="76"/>
      <c r="E16" s="24">
        <f t="shared" si="0"/>
        <v>0</v>
      </c>
      <c r="F16" s="25">
        <f t="shared" si="1"/>
        <v>0</v>
      </c>
      <c r="G16" s="32">
        <f t="shared" si="1"/>
        <v>0</v>
      </c>
      <c r="H16" s="52">
        <v>0</v>
      </c>
      <c r="I16" s="59">
        <v>0</v>
      </c>
      <c r="J16" s="29">
        <f t="shared" si="2"/>
        <v>0</v>
      </c>
      <c r="K16" s="52">
        <v>0</v>
      </c>
      <c r="L16" s="54">
        <v>0</v>
      </c>
      <c r="M16" s="29">
        <f t="shared" si="3"/>
        <v>0</v>
      </c>
      <c r="N16" s="55">
        <v>0</v>
      </c>
      <c r="O16" s="56">
        <v>0</v>
      </c>
      <c r="P16" s="29">
        <f t="shared" si="4"/>
        <v>0</v>
      </c>
      <c r="Q16" s="55">
        <v>0</v>
      </c>
      <c r="R16" s="56">
        <v>0</v>
      </c>
      <c r="S16" s="29">
        <f t="shared" si="5"/>
        <v>0</v>
      </c>
      <c r="T16" s="55">
        <v>0</v>
      </c>
      <c r="U16" s="56">
        <v>0</v>
      </c>
      <c r="V16" s="29">
        <f t="shared" si="6"/>
        <v>0</v>
      </c>
      <c r="W16" s="55">
        <v>0</v>
      </c>
      <c r="X16" s="56">
        <v>0</v>
      </c>
      <c r="Y16" s="29">
        <f t="shared" si="7"/>
        <v>0</v>
      </c>
      <c r="Z16" s="57"/>
      <c r="AA16" s="57"/>
      <c r="AC16" s="57"/>
      <c r="AD16" s="57"/>
      <c r="AE16" s="57"/>
    </row>
    <row r="17" spans="1:31" ht="18.75" customHeight="1">
      <c r="A17" s="90"/>
      <c r="B17" s="58">
        <v>2273</v>
      </c>
      <c r="C17" s="75" t="s">
        <v>7</v>
      </c>
      <c r="D17" s="76"/>
      <c r="E17" s="24">
        <f t="shared" si="0"/>
        <v>65000</v>
      </c>
      <c r="F17" s="25">
        <f t="shared" si="1"/>
        <v>13972.39</v>
      </c>
      <c r="G17" s="32">
        <f t="shared" si="1"/>
        <v>51027.61</v>
      </c>
      <c r="H17" s="52">
        <v>65000</v>
      </c>
      <c r="I17" s="59">
        <v>13972.39</v>
      </c>
      <c r="J17" s="29">
        <f t="shared" si="2"/>
        <v>51027.61</v>
      </c>
      <c r="K17" s="52">
        <v>0</v>
      </c>
      <c r="L17" s="54">
        <v>0</v>
      </c>
      <c r="M17" s="29">
        <f t="shared" si="3"/>
        <v>0</v>
      </c>
      <c r="N17" s="55">
        <v>0</v>
      </c>
      <c r="O17" s="56">
        <v>0</v>
      </c>
      <c r="P17" s="29">
        <f t="shared" si="4"/>
        <v>0</v>
      </c>
      <c r="Q17" s="55">
        <v>0</v>
      </c>
      <c r="R17" s="56">
        <v>0</v>
      </c>
      <c r="S17" s="29">
        <f t="shared" si="5"/>
        <v>0</v>
      </c>
      <c r="T17" s="55">
        <v>0</v>
      </c>
      <c r="U17" s="56">
        <v>0</v>
      </c>
      <c r="V17" s="29">
        <f t="shared" si="6"/>
        <v>0</v>
      </c>
      <c r="W17" s="55">
        <v>0</v>
      </c>
      <c r="X17" s="56">
        <v>0</v>
      </c>
      <c r="Y17" s="29">
        <f t="shared" si="7"/>
        <v>0</v>
      </c>
      <c r="Z17" s="57"/>
      <c r="AA17" s="57"/>
      <c r="AC17" s="57"/>
      <c r="AD17" s="57"/>
      <c r="AE17" s="57"/>
    </row>
    <row r="18" spans="1:31" ht="18.75" customHeight="1">
      <c r="A18" s="90"/>
      <c r="B18" s="58">
        <v>2274</v>
      </c>
      <c r="C18" s="75" t="s">
        <v>8</v>
      </c>
      <c r="D18" s="76"/>
      <c r="E18" s="24">
        <f t="shared" si="0"/>
        <v>0</v>
      </c>
      <c r="F18" s="25">
        <f t="shared" si="1"/>
        <v>0</v>
      </c>
      <c r="G18" s="32">
        <f t="shared" si="1"/>
        <v>0</v>
      </c>
      <c r="H18" s="52">
        <v>0</v>
      </c>
      <c r="I18" s="59">
        <v>0</v>
      </c>
      <c r="J18" s="29">
        <f t="shared" si="2"/>
        <v>0</v>
      </c>
      <c r="K18" s="52">
        <v>0</v>
      </c>
      <c r="L18" s="54">
        <v>0</v>
      </c>
      <c r="M18" s="29">
        <f t="shared" si="3"/>
        <v>0</v>
      </c>
      <c r="N18" s="55">
        <v>0</v>
      </c>
      <c r="O18" s="56">
        <v>0</v>
      </c>
      <c r="P18" s="29">
        <f t="shared" si="4"/>
        <v>0</v>
      </c>
      <c r="Q18" s="55">
        <v>0</v>
      </c>
      <c r="R18" s="56">
        <v>0</v>
      </c>
      <c r="S18" s="29">
        <f t="shared" si="5"/>
        <v>0</v>
      </c>
      <c r="T18" s="55">
        <v>0</v>
      </c>
      <c r="U18" s="56">
        <v>0</v>
      </c>
      <c r="V18" s="29">
        <f t="shared" si="6"/>
        <v>0</v>
      </c>
      <c r="W18" s="55">
        <v>0</v>
      </c>
      <c r="X18" s="56">
        <v>0</v>
      </c>
      <c r="Y18" s="29">
        <f t="shared" si="7"/>
        <v>0</v>
      </c>
      <c r="Z18" s="57"/>
      <c r="AA18" s="57"/>
      <c r="AC18" s="57"/>
      <c r="AD18" s="57"/>
      <c r="AE18" s="57"/>
    </row>
    <row r="19" spans="1:31" ht="18.75" customHeight="1">
      <c r="A19" s="90"/>
      <c r="B19" s="58">
        <v>2275</v>
      </c>
      <c r="C19" s="93" t="s">
        <v>55</v>
      </c>
      <c r="D19" s="94"/>
      <c r="E19" s="24">
        <f t="shared" si="0"/>
        <v>16000</v>
      </c>
      <c r="F19" s="25">
        <f t="shared" si="1"/>
        <v>0</v>
      </c>
      <c r="G19" s="32">
        <f t="shared" si="1"/>
        <v>16000</v>
      </c>
      <c r="H19" s="52">
        <v>16000</v>
      </c>
      <c r="I19" s="59">
        <v>0</v>
      </c>
      <c r="J19" s="29">
        <f t="shared" si="2"/>
        <v>16000</v>
      </c>
      <c r="K19" s="52">
        <v>0</v>
      </c>
      <c r="L19" s="54">
        <v>0</v>
      </c>
      <c r="M19" s="29">
        <f t="shared" si="3"/>
        <v>0</v>
      </c>
      <c r="N19" s="55">
        <v>0</v>
      </c>
      <c r="O19" s="56">
        <v>0</v>
      </c>
      <c r="P19" s="29">
        <f t="shared" si="4"/>
        <v>0</v>
      </c>
      <c r="Q19" s="55">
        <v>0</v>
      </c>
      <c r="R19" s="56">
        <v>0</v>
      </c>
      <c r="S19" s="29">
        <f t="shared" si="5"/>
        <v>0</v>
      </c>
      <c r="T19" s="55">
        <v>0</v>
      </c>
      <c r="U19" s="56">
        <v>0</v>
      </c>
      <c r="V19" s="29">
        <f t="shared" si="6"/>
        <v>0</v>
      </c>
      <c r="W19" s="55">
        <v>0</v>
      </c>
      <c r="X19" s="56">
        <v>0</v>
      </c>
      <c r="Y19" s="29">
        <f t="shared" si="7"/>
        <v>0</v>
      </c>
      <c r="Z19" s="57"/>
      <c r="AA19" s="57"/>
      <c r="AC19" s="57"/>
      <c r="AD19" s="57"/>
      <c r="AE19" s="57"/>
    </row>
    <row r="20" spans="1:31" ht="18.75" customHeight="1">
      <c r="A20" s="90"/>
      <c r="B20" s="58">
        <v>2282</v>
      </c>
      <c r="C20" s="95" t="s">
        <v>9</v>
      </c>
      <c r="D20" s="95"/>
      <c r="E20" s="24">
        <f t="shared" si="0"/>
        <v>0</v>
      </c>
      <c r="F20" s="25">
        <f t="shared" si="1"/>
        <v>0</v>
      </c>
      <c r="G20" s="32">
        <f t="shared" si="1"/>
        <v>0</v>
      </c>
      <c r="H20" s="52">
        <v>0</v>
      </c>
      <c r="I20" s="59">
        <v>0</v>
      </c>
      <c r="J20" s="29">
        <f t="shared" si="2"/>
        <v>0</v>
      </c>
      <c r="K20" s="52">
        <v>0</v>
      </c>
      <c r="L20" s="54">
        <v>0</v>
      </c>
      <c r="M20" s="29">
        <f t="shared" si="3"/>
        <v>0</v>
      </c>
      <c r="N20" s="55">
        <v>0</v>
      </c>
      <c r="O20" s="56">
        <v>0</v>
      </c>
      <c r="P20" s="29">
        <f t="shared" si="4"/>
        <v>0</v>
      </c>
      <c r="Q20" s="55">
        <v>0</v>
      </c>
      <c r="R20" s="56">
        <v>0</v>
      </c>
      <c r="S20" s="29">
        <f t="shared" si="5"/>
        <v>0</v>
      </c>
      <c r="T20" s="55">
        <v>0</v>
      </c>
      <c r="U20" s="56">
        <v>0</v>
      </c>
      <c r="V20" s="29">
        <f t="shared" si="6"/>
        <v>0</v>
      </c>
      <c r="W20" s="55">
        <v>0</v>
      </c>
      <c r="X20" s="56">
        <v>0</v>
      </c>
      <c r="Y20" s="29">
        <f t="shared" si="7"/>
        <v>0</v>
      </c>
      <c r="Z20" s="57"/>
      <c r="AA20" s="57"/>
      <c r="AC20" s="57"/>
      <c r="AD20" s="57"/>
      <c r="AE20" s="57"/>
    </row>
    <row r="21" spans="1:31" ht="18.75" customHeight="1">
      <c r="A21" s="90"/>
      <c r="B21" s="58">
        <v>2730</v>
      </c>
      <c r="C21" s="75" t="s">
        <v>21</v>
      </c>
      <c r="D21" s="76"/>
      <c r="E21" s="24">
        <f t="shared" si="0"/>
        <v>0</v>
      </c>
      <c r="F21" s="25">
        <f t="shared" si="1"/>
        <v>0</v>
      </c>
      <c r="G21" s="32">
        <f t="shared" si="1"/>
        <v>0</v>
      </c>
      <c r="H21" s="52">
        <v>0</v>
      </c>
      <c r="I21" s="59">
        <v>0</v>
      </c>
      <c r="J21" s="29">
        <f t="shared" si="2"/>
        <v>0</v>
      </c>
      <c r="K21" s="52">
        <v>0</v>
      </c>
      <c r="L21" s="54">
        <v>0</v>
      </c>
      <c r="M21" s="29">
        <f t="shared" si="3"/>
        <v>0</v>
      </c>
      <c r="N21" s="55">
        <v>0</v>
      </c>
      <c r="O21" s="56">
        <v>0</v>
      </c>
      <c r="P21" s="29">
        <f t="shared" si="4"/>
        <v>0</v>
      </c>
      <c r="Q21" s="55">
        <v>0</v>
      </c>
      <c r="R21" s="56">
        <v>0</v>
      </c>
      <c r="S21" s="29">
        <f t="shared" si="5"/>
        <v>0</v>
      </c>
      <c r="T21" s="55">
        <v>0</v>
      </c>
      <c r="U21" s="56">
        <v>0</v>
      </c>
      <c r="V21" s="29">
        <f t="shared" si="6"/>
        <v>0</v>
      </c>
      <c r="W21" s="55">
        <v>0</v>
      </c>
      <c r="X21" s="56">
        <v>0</v>
      </c>
      <c r="Y21" s="29">
        <f t="shared" si="7"/>
        <v>0</v>
      </c>
      <c r="Z21" s="57"/>
      <c r="AA21" s="57"/>
      <c r="AC21" s="57"/>
      <c r="AD21" s="57"/>
      <c r="AE21" s="57"/>
    </row>
    <row r="22" spans="1:31" ht="18.75" customHeight="1">
      <c r="A22" s="90"/>
      <c r="B22" s="58">
        <v>2800</v>
      </c>
      <c r="C22" s="75" t="s">
        <v>19</v>
      </c>
      <c r="D22" s="76"/>
      <c r="E22" s="24">
        <f t="shared" si="0"/>
        <v>0</v>
      </c>
      <c r="F22" s="25">
        <f t="shared" si="1"/>
        <v>0</v>
      </c>
      <c r="G22" s="32">
        <f t="shared" si="1"/>
        <v>0</v>
      </c>
      <c r="H22" s="52">
        <v>0</v>
      </c>
      <c r="I22" s="59">
        <v>0</v>
      </c>
      <c r="J22" s="29">
        <f t="shared" si="2"/>
        <v>0</v>
      </c>
      <c r="K22" s="52">
        <v>0</v>
      </c>
      <c r="L22" s="54">
        <v>0</v>
      </c>
      <c r="M22" s="29">
        <f t="shared" si="3"/>
        <v>0</v>
      </c>
      <c r="N22" s="55">
        <v>0</v>
      </c>
      <c r="O22" s="56">
        <v>0</v>
      </c>
      <c r="P22" s="29">
        <f t="shared" si="4"/>
        <v>0</v>
      </c>
      <c r="Q22" s="55">
        <v>0</v>
      </c>
      <c r="R22" s="56">
        <v>0</v>
      </c>
      <c r="S22" s="29">
        <f t="shared" si="5"/>
        <v>0</v>
      </c>
      <c r="T22" s="55">
        <v>0</v>
      </c>
      <c r="U22" s="56">
        <v>0</v>
      </c>
      <c r="V22" s="29">
        <f t="shared" si="6"/>
        <v>0</v>
      </c>
      <c r="W22" s="55">
        <v>0</v>
      </c>
      <c r="X22" s="56">
        <v>0</v>
      </c>
      <c r="Y22" s="29">
        <f t="shared" si="7"/>
        <v>0</v>
      </c>
      <c r="Z22" s="57"/>
      <c r="AA22" s="57"/>
      <c r="AC22" s="57"/>
      <c r="AD22" s="57"/>
      <c r="AE22" s="57"/>
    </row>
    <row r="23" spans="1:31" ht="18.75" customHeight="1">
      <c r="A23" s="90"/>
      <c r="B23" s="58">
        <v>3110</v>
      </c>
      <c r="C23" s="75" t="s">
        <v>13</v>
      </c>
      <c r="D23" s="76"/>
      <c r="E23" s="24">
        <f t="shared" si="0"/>
        <v>140000</v>
      </c>
      <c r="F23" s="25">
        <f t="shared" si="1"/>
        <v>134700</v>
      </c>
      <c r="G23" s="32">
        <f t="shared" si="1"/>
        <v>5300</v>
      </c>
      <c r="H23" s="52">
        <v>0</v>
      </c>
      <c r="I23" s="59">
        <v>0</v>
      </c>
      <c r="J23" s="29">
        <f t="shared" si="2"/>
        <v>0</v>
      </c>
      <c r="K23" s="52">
        <v>0</v>
      </c>
      <c r="L23" s="54">
        <v>0</v>
      </c>
      <c r="M23" s="29">
        <f t="shared" si="3"/>
        <v>0</v>
      </c>
      <c r="N23" s="55">
        <v>140000</v>
      </c>
      <c r="O23" s="56">
        <v>134700</v>
      </c>
      <c r="P23" s="29">
        <f t="shared" si="4"/>
        <v>5300</v>
      </c>
      <c r="Q23" s="55">
        <v>0</v>
      </c>
      <c r="R23" s="56">
        <v>0</v>
      </c>
      <c r="S23" s="29">
        <f t="shared" si="5"/>
        <v>0</v>
      </c>
      <c r="T23" s="55">
        <v>0</v>
      </c>
      <c r="U23" s="56">
        <v>0</v>
      </c>
      <c r="V23" s="29">
        <f t="shared" si="6"/>
        <v>0</v>
      </c>
      <c r="W23" s="55">
        <v>0</v>
      </c>
      <c r="X23" s="56">
        <v>0</v>
      </c>
      <c r="Y23" s="29">
        <f t="shared" si="7"/>
        <v>0</v>
      </c>
      <c r="Z23" s="57"/>
      <c r="AA23" s="57"/>
      <c r="AC23" s="57"/>
      <c r="AD23" s="57"/>
      <c r="AE23" s="57"/>
    </row>
    <row r="24" spans="1:31" ht="18.75" customHeight="1">
      <c r="A24" s="90"/>
      <c r="B24" s="60">
        <v>3132</v>
      </c>
      <c r="C24" s="72" t="s">
        <v>10</v>
      </c>
      <c r="D24" s="73"/>
      <c r="E24" s="24">
        <f t="shared" si="0"/>
        <v>0</v>
      </c>
      <c r="F24" s="25">
        <f t="shared" si="1"/>
        <v>0</v>
      </c>
      <c r="G24" s="32">
        <f t="shared" si="1"/>
        <v>0</v>
      </c>
      <c r="H24" s="52">
        <v>0</v>
      </c>
      <c r="I24" s="59">
        <v>0</v>
      </c>
      <c r="J24" s="29">
        <f t="shared" si="2"/>
        <v>0</v>
      </c>
      <c r="K24" s="52">
        <v>0</v>
      </c>
      <c r="L24" s="54">
        <v>0</v>
      </c>
      <c r="M24" s="29">
        <f t="shared" si="3"/>
        <v>0</v>
      </c>
      <c r="N24" s="55">
        <v>0</v>
      </c>
      <c r="O24" s="56">
        <v>0</v>
      </c>
      <c r="P24" s="29">
        <f t="shared" si="4"/>
        <v>0</v>
      </c>
      <c r="Q24" s="55">
        <v>0</v>
      </c>
      <c r="R24" s="56">
        <v>0</v>
      </c>
      <c r="S24" s="29">
        <f t="shared" si="5"/>
        <v>0</v>
      </c>
      <c r="T24" s="55">
        <v>0</v>
      </c>
      <c r="U24" s="56">
        <v>0</v>
      </c>
      <c r="V24" s="29">
        <f t="shared" si="6"/>
        <v>0</v>
      </c>
      <c r="W24" s="55">
        <v>0</v>
      </c>
      <c r="X24" s="56">
        <v>0</v>
      </c>
      <c r="Y24" s="29">
        <f t="shared" si="7"/>
        <v>0</v>
      </c>
      <c r="Z24" s="57"/>
      <c r="AA24" s="57"/>
      <c r="AC24" s="57"/>
      <c r="AD24" s="57"/>
      <c r="AE24" s="57"/>
    </row>
    <row r="25" spans="1:31" ht="18.75" customHeight="1" thickBot="1">
      <c r="A25" s="90"/>
      <c r="B25" s="60">
        <v>3142</v>
      </c>
      <c r="C25" s="74" t="s">
        <v>20</v>
      </c>
      <c r="D25" s="74"/>
      <c r="E25" s="24">
        <f t="shared" si="0"/>
        <v>0</v>
      </c>
      <c r="F25" s="25">
        <f t="shared" si="1"/>
        <v>0</v>
      </c>
      <c r="G25" s="32">
        <f t="shared" si="1"/>
        <v>0</v>
      </c>
      <c r="H25" s="52">
        <v>0</v>
      </c>
      <c r="I25" s="59">
        <v>0</v>
      </c>
      <c r="J25" s="30">
        <f>H25-I25</f>
        <v>0</v>
      </c>
      <c r="K25" s="52">
        <v>0</v>
      </c>
      <c r="L25" s="54">
        <v>0</v>
      </c>
      <c r="M25" s="30">
        <f>K25-L25</f>
        <v>0</v>
      </c>
      <c r="N25" s="55">
        <v>0</v>
      </c>
      <c r="O25" s="56">
        <v>0</v>
      </c>
      <c r="P25" s="30">
        <f>N25-O25</f>
        <v>0</v>
      </c>
      <c r="Q25" s="55">
        <v>0</v>
      </c>
      <c r="R25" s="56">
        <v>0</v>
      </c>
      <c r="S25" s="30">
        <f>Q25-R25</f>
        <v>0</v>
      </c>
      <c r="T25" s="55">
        <v>0</v>
      </c>
      <c r="U25" s="56">
        <v>0</v>
      </c>
      <c r="V25" s="30">
        <f>T25-U25</f>
        <v>0</v>
      </c>
      <c r="W25" s="55">
        <v>0</v>
      </c>
      <c r="X25" s="56">
        <v>0</v>
      </c>
      <c r="Y25" s="30">
        <f>W25-X25</f>
        <v>0</v>
      </c>
      <c r="Z25" s="57"/>
      <c r="AA25" s="57"/>
      <c r="AC25" s="57"/>
      <c r="AD25" s="57"/>
      <c r="AE25" s="57"/>
    </row>
    <row r="26" spans="1:31" ht="18.75" customHeight="1" thickBot="1">
      <c r="A26" s="61" t="s">
        <v>14</v>
      </c>
      <c r="B26" s="62"/>
      <c r="C26" s="62"/>
      <c r="D26" s="63"/>
      <c r="E26" s="26">
        <f>SUM(E9:E25)</f>
        <v>3070293</v>
      </c>
      <c r="F26" s="27">
        <f>SUM(F9:F25)</f>
        <v>571998.25</v>
      </c>
      <c r="G26" s="31">
        <f>SUM(G9:G25)</f>
        <v>2498294.75</v>
      </c>
      <c r="H26" s="26">
        <f aca="true" t="shared" si="8" ref="H26:S26">SUM(H9:H25)</f>
        <v>2925300</v>
      </c>
      <c r="I26" s="27">
        <f>SUM(I9:I25)</f>
        <v>432305.25</v>
      </c>
      <c r="J26" s="31">
        <f t="shared" si="8"/>
        <v>2492994.75</v>
      </c>
      <c r="K26" s="26">
        <f t="shared" si="8"/>
        <v>0</v>
      </c>
      <c r="L26" s="27">
        <f>SUM(L9:L25)</f>
        <v>0</v>
      </c>
      <c r="M26" s="31">
        <f t="shared" si="8"/>
        <v>0</v>
      </c>
      <c r="N26" s="26">
        <f t="shared" si="8"/>
        <v>144993</v>
      </c>
      <c r="O26" s="27">
        <f>SUM(O9:O25)</f>
        <v>139693</v>
      </c>
      <c r="P26" s="31">
        <f t="shared" si="8"/>
        <v>5300</v>
      </c>
      <c r="Q26" s="26">
        <f t="shared" si="8"/>
        <v>0</v>
      </c>
      <c r="R26" s="27">
        <f>SUM(R9:R25)</f>
        <v>0</v>
      </c>
      <c r="S26" s="31">
        <f t="shared" si="8"/>
        <v>0</v>
      </c>
      <c r="T26" s="26">
        <f aca="true" t="shared" si="9" ref="T26:Y26">SUM(T9:T25)</f>
        <v>0</v>
      </c>
      <c r="U26" s="27">
        <f t="shared" si="9"/>
        <v>0</v>
      </c>
      <c r="V26" s="31">
        <f t="shared" si="9"/>
        <v>0</v>
      </c>
      <c r="W26" s="26">
        <f t="shared" si="9"/>
        <v>0</v>
      </c>
      <c r="X26" s="27">
        <f t="shared" si="9"/>
        <v>0</v>
      </c>
      <c r="Y26" s="31">
        <f t="shared" si="9"/>
        <v>0</v>
      </c>
      <c r="Z26" s="57"/>
      <c r="AA26" s="57"/>
      <c r="AC26" s="57"/>
      <c r="AD26" s="57"/>
      <c r="AE26" s="57"/>
    </row>
  </sheetData>
  <sheetProtection sheet="1"/>
  <mergeCells count="31">
    <mergeCell ref="C13:D13"/>
    <mergeCell ref="C19:D19"/>
    <mergeCell ref="C18:D18"/>
    <mergeCell ref="C20:D20"/>
    <mergeCell ref="W6:Y6"/>
    <mergeCell ref="B2:S3"/>
    <mergeCell ref="B4:S4"/>
    <mergeCell ref="N6:P6"/>
    <mergeCell ref="C10:D10"/>
    <mergeCell ref="C11:D11"/>
    <mergeCell ref="A9:A25"/>
    <mergeCell ref="C12:D12"/>
    <mergeCell ref="C9:D9"/>
    <mergeCell ref="C22:D22"/>
    <mergeCell ref="C14:D14"/>
    <mergeCell ref="A6:A7"/>
    <mergeCell ref="K6:M6"/>
    <mergeCell ref="C8:D8"/>
    <mergeCell ref="B6:B7"/>
    <mergeCell ref="C6:D7"/>
    <mergeCell ref="E6:G6"/>
    <mergeCell ref="H6:J6"/>
    <mergeCell ref="T6:V6"/>
    <mergeCell ref="Q6:S6"/>
    <mergeCell ref="C24:D24"/>
    <mergeCell ref="C25:D25"/>
    <mergeCell ref="C21:D21"/>
    <mergeCell ref="C23:D23"/>
    <mergeCell ref="C15:D15"/>
    <mergeCell ref="C16:D16"/>
    <mergeCell ref="C17:D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PageLayoutView="0" workbookViewId="0" topLeftCell="A1">
      <selection activeCell="I55" sqref="I55"/>
    </sheetView>
  </sheetViews>
  <sheetFormatPr defaultColWidth="9.00390625" defaultRowHeight="12.75" outlineLevelRow="1" outlineLevelCol="1"/>
  <cols>
    <col min="1" max="1" width="9.125" style="1" customWidth="1"/>
    <col min="2" max="2" width="68.625" style="1" customWidth="1"/>
    <col min="3" max="3" width="18.875" style="2" customWidth="1"/>
    <col min="4" max="4" width="21.75390625" style="2" customWidth="1"/>
    <col min="5" max="5" width="13.25390625" style="1" customWidth="1" outlineLevel="1"/>
    <col min="6" max="16384" width="9.125" style="1" customWidth="1"/>
  </cols>
  <sheetData>
    <row r="1" spans="1:4" ht="18.75">
      <c r="A1" s="96" t="s">
        <v>59</v>
      </c>
      <c r="B1" s="96"/>
      <c r="C1" s="96"/>
      <c r="D1" s="96"/>
    </row>
    <row r="2" spans="1:4" ht="18.75">
      <c r="A2" s="96" t="str">
        <f>Позашкілля!B4</f>
        <v>за 6 місяців 2020р.</v>
      </c>
      <c r="B2" s="96"/>
      <c r="C2" s="96"/>
      <c r="D2" s="96"/>
    </row>
    <row r="3" ht="18.75">
      <c r="D3" s="2" t="s">
        <v>54</v>
      </c>
    </row>
    <row r="4" spans="1:15" ht="51" customHeight="1">
      <c r="A4" s="3">
        <v>2210</v>
      </c>
      <c r="B4" s="97" t="s">
        <v>2</v>
      </c>
      <c r="C4" s="97"/>
      <c r="D4" s="4">
        <f>Позашкілля!I11</f>
        <v>99613.70999999999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SUM(D6:D52)</f>
        <v>99613.70999999999</v>
      </c>
      <c r="E5" s="5" t="b">
        <f>D4=D5</f>
        <v>1</v>
      </c>
      <c r="F5" s="5"/>
      <c r="G5" s="5"/>
      <c r="I5" s="5"/>
      <c r="J5" s="5"/>
      <c r="K5" s="5"/>
      <c r="M5" s="5"/>
      <c r="N5" s="5"/>
      <c r="O5" s="5"/>
    </row>
    <row r="6" spans="1:15" ht="18.75" hidden="1" collapsed="1">
      <c r="A6" s="8">
        <v>2210.1</v>
      </c>
      <c r="B6" s="98" t="s">
        <v>27</v>
      </c>
      <c r="C6" s="98"/>
      <c r="D6" s="9"/>
      <c r="E6" s="5"/>
      <c r="F6" s="5"/>
      <c r="G6" s="5"/>
      <c r="I6" s="5"/>
      <c r="J6" s="5"/>
      <c r="K6" s="5"/>
      <c r="M6" s="5"/>
      <c r="N6" s="5"/>
      <c r="O6" s="5"/>
    </row>
    <row r="7" spans="1:15" ht="18.75">
      <c r="A7" s="8">
        <v>2210.2</v>
      </c>
      <c r="B7" s="98" t="s">
        <v>28</v>
      </c>
      <c r="C7" s="98"/>
      <c r="D7" s="9">
        <v>2412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SUM(C9:C13)</f>
        <v>2412</v>
      </c>
      <c r="D8" s="13"/>
      <c r="E8" s="14">
        <f>D7-C8</f>
        <v>0</v>
      </c>
    </row>
    <row r="9" spans="1:15" ht="18.75" collapsed="1">
      <c r="A9" s="8"/>
      <c r="B9" s="15" t="s">
        <v>65</v>
      </c>
      <c r="C9" s="13">
        <v>2412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 hidden="1">
      <c r="A10" s="8"/>
      <c r="B10" s="16"/>
      <c r="C10" s="13"/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5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7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>
        <v>2210.3</v>
      </c>
      <c r="B14" s="98" t="s">
        <v>29</v>
      </c>
      <c r="C14" s="98"/>
      <c r="D14" s="9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>
        <v>2210.4</v>
      </c>
      <c r="B15" s="98" t="s">
        <v>30</v>
      </c>
      <c r="C15" s="98"/>
      <c r="D15" s="9"/>
      <c r="E15" s="5"/>
      <c r="F15" s="5"/>
      <c r="G15" s="5"/>
      <c r="I15" s="5"/>
      <c r="J15" s="5"/>
      <c r="K15" s="5"/>
      <c r="M15" s="5"/>
      <c r="N15" s="5"/>
      <c r="O15" s="5"/>
    </row>
    <row r="16" spans="1:15" ht="18.75">
      <c r="A16" s="8">
        <v>2210.5</v>
      </c>
      <c r="B16" s="98" t="s">
        <v>31</v>
      </c>
      <c r="C16" s="98"/>
      <c r="D16" s="9">
        <v>42570.31</v>
      </c>
      <c r="E16" s="5"/>
      <c r="F16" s="5"/>
      <c r="G16" s="5"/>
      <c r="I16" s="5"/>
      <c r="J16" s="5"/>
      <c r="K16" s="5"/>
      <c r="M16" s="5"/>
      <c r="N16" s="5"/>
      <c r="O16" s="5"/>
    </row>
    <row r="17" spans="1:5" ht="18.75" hidden="1" outlineLevel="1">
      <c r="A17" s="10"/>
      <c r="B17" s="11"/>
      <c r="C17" s="12">
        <f>SUM(C18:C29)</f>
        <v>42570.31</v>
      </c>
      <c r="D17" s="13"/>
      <c r="E17" s="14">
        <f>D16-C17</f>
        <v>0</v>
      </c>
    </row>
    <row r="18" spans="1:15" ht="18.75" collapsed="1">
      <c r="A18" s="8"/>
      <c r="B18" s="16" t="s">
        <v>76</v>
      </c>
      <c r="C18" s="13">
        <f>1959+2591.81+1488+547.5</f>
        <v>6586.3099999999995</v>
      </c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/>
      <c r="B19" s="16" t="s">
        <v>77</v>
      </c>
      <c r="C19" s="13">
        <f>4039+5850</f>
        <v>9889</v>
      </c>
      <c r="D19" s="13"/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/>
      <c r="B20" s="16" t="s">
        <v>73</v>
      </c>
      <c r="C20" s="13">
        <v>15330</v>
      </c>
      <c r="D20" s="13"/>
      <c r="E20" s="5"/>
      <c r="F20" s="5"/>
      <c r="G20" s="5"/>
      <c r="I20" s="5"/>
      <c r="J20" s="5"/>
      <c r="K20" s="5"/>
      <c r="M20" s="5"/>
      <c r="N20" s="5"/>
      <c r="O20" s="5"/>
    </row>
    <row r="21" spans="1:15" ht="18.75">
      <c r="A21" s="8"/>
      <c r="B21" s="16" t="s">
        <v>75</v>
      </c>
      <c r="C21" s="13">
        <v>10765</v>
      </c>
      <c r="D21" s="13"/>
      <c r="E21" s="5"/>
      <c r="F21" s="5"/>
      <c r="G21" s="5"/>
      <c r="I21" s="5"/>
      <c r="J21" s="5"/>
      <c r="K21" s="5"/>
      <c r="M21" s="5"/>
      <c r="N21" s="5"/>
      <c r="O21" s="5"/>
    </row>
    <row r="22" spans="1:15" ht="18.75" hidden="1">
      <c r="A22" s="8"/>
      <c r="B22" s="16"/>
      <c r="C22" s="13"/>
      <c r="D22" s="13"/>
      <c r="E22" s="5"/>
      <c r="F22" s="5"/>
      <c r="G22" s="5"/>
      <c r="I22" s="5"/>
      <c r="J22" s="5"/>
      <c r="K22" s="5"/>
      <c r="M22" s="5"/>
      <c r="N22" s="5"/>
      <c r="O22" s="5"/>
    </row>
    <row r="23" spans="1:15" ht="18.75" hidden="1">
      <c r="A23" s="8"/>
      <c r="B23" s="16"/>
      <c r="C23" s="13"/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 hidden="1">
      <c r="A24" s="8"/>
      <c r="B24" s="16"/>
      <c r="C24" s="13"/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 hidden="1">
      <c r="A25" s="8"/>
      <c r="B25" s="16"/>
      <c r="C25" s="13"/>
      <c r="D25" s="13"/>
      <c r="E25" s="23"/>
      <c r="F25" s="5"/>
      <c r="G25" s="5"/>
      <c r="I25" s="5"/>
      <c r="J25" s="5"/>
      <c r="K25" s="5"/>
      <c r="M25" s="5"/>
      <c r="N25" s="5"/>
      <c r="O25" s="5"/>
    </row>
    <row r="26" spans="1:15" ht="18.75" hidden="1">
      <c r="A26" s="8"/>
      <c r="B26" s="16"/>
      <c r="C26" s="13"/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 hidden="1">
      <c r="A27" s="8"/>
      <c r="B27" s="16"/>
      <c r="C27" s="13"/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 hidden="1">
      <c r="A28" s="8"/>
      <c r="B28" s="17"/>
      <c r="C28" s="13"/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 hidden="1">
      <c r="A29" s="8"/>
      <c r="B29" s="16"/>
      <c r="C29" s="13"/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7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>
      <c r="A31" s="8">
        <v>2210.6</v>
      </c>
      <c r="B31" s="98" t="s">
        <v>32</v>
      </c>
      <c r="C31" s="98"/>
      <c r="D31" s="9">
        <v>11320.4</v>
      </c>
      <c r="E31" s="5"/>
      <c r="F31" s="5"/>
      <c r="G31" s="5"/>
      <c r="I31" s="5"/>
      <c r="J31" s="5"/>
      <c r="K31" s="5"/>
      <c r="M31" s="5"/>
      <c r="N31" s="5"/>
      <c r="O31" s="5"/>
    </row>
    <row r="32" spans="1:15" ht="18.75">
      <c r="A32" s="8">
        <v>2210.7</v>
      </c>
      <c r="B32" s="98" t="s">
        <v>33</v>
      </c>
      <c r="C32" s="98"/>
      <c r="D32" s="9">
        <v>33500</v>
      </c>
      <c r="E32" s="5"/>
      <c r="F32" s="5"/>
      <c r="G32" s="5"/>
      <c r="I32" s="5"/>
      <c r="J32" s="5"/>
      <c r="K32" s="5"/>
      <c r="M32" s="5"/>
      <c r="N32" s="5"/>
      <c r="O32" s="5"/>
    </row>
    <row r="33" spans="1:5" ht="18.75" hidden="1" outlineLevel="1">
      <c r="A33" s="10"/>
      <c r="B33" s="11"/>
      <c r="C33" s="12">
        <f>SUM(C34:C38)</f>
        <v>33500</v>
      </c>
      <c r="D33" s="13"/>
      <c r="E33" s="14">
        <f>D32-C33</f>
        <v>0</v>
      </c>
    </row>
    <row r="34" spans="1:4" ht="18.75" collapsed="1">
      <c r="A34" s="10"/>
      <c r="B34" s="16" t="s">
        <v>66</v>
      </c>
      <c r="C34" s="13">
        <v>21793.94</v>
      </c>
      <c r="D34" s="13"/>
    </row>
    <row r="35" spans="1:4" ht="18.75">
      <c r="A35" s="10"/>
      <c r="B35" s="16" t="s">
        <v>67</v>
      </c>
      <c r="C35" s="13">
        <v>11706.06</v>
      </c>
      <c r="D35" s="13"/>
    </row>
    <row r="36" spans="1:4" ht="18.75" hidden="1">
      <c r="A36" s="10"/>
      <c r="B36" s="16"/>
      <c r="C36" s="13"/>
      <c r="D36" s="13"/>
    </row>
    <row r="37" spans="1:4" ht="18.75" hidden="1">
      <c r="A37" s="10"/>
      <c r="B37" s="16"/>
      <c r="C37" s="13"/>
      <c r="D37" s="13"/>
    </row>
    <row r="38" spans="1:4" ht="18.75" hidden="1">
      <c r="A38" s="10"/>
      <c r="B38" s="10"/>
      <c r="C38" s="13"/>
      <c r="D38" s="13"/>
    </row>
    <row r="39" spans="1:15" ht="18.75" hidden="1">
      <c r="A39" s="8">
        <v>2210.8</v>
      </c>
      <c r="B39" s="98" t="s">
        <v>34</v>
      </c>
      <c r="C39" s="98"/>
      <c r="D39" s="9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>
        <v>2210.9</v>
      </c>
      <c r="B40" s="98" t="s">
        <v>35</v>
      </c>
      <c r="C40" s="98"/>
      <c r="D40" s="9"/>
      <c r="E40" s="5"/>
      <c r="F40" s="5"/>
      <c r="G40" s="5"/>
      <c r="I40" s="5"/>
      <c r="J40" s="5"/>
      <c r="K40" s="5"/>
      <c r="M40" s="5"/>
      <c r="N40" s="5"/>
      <c r="O40" s="5"/>
    </row>
    <row r="41" spans="1:5" ht="18.75" hidden="1" outlineLevel="1">
      <c r="A41" s="10"/>
      <c r="B41" s="11"/>
      <c r="C41" s="12">
        <f>SUM(C42:C51)</f>
        <v>0</v>
      </c>
      <c r="D41" s="13"/>
      <c r="E41" s="14">
        <f>D40-C41</f>
        <v>0</v>
      </c>
    </row>
    <row r="42" spans="1:15" ht="18.75" hidden="1" collapsed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 hidden="1">
      <c r="A43" s="8"/>
      <c r="B43" s="16"/>
      <c r="C43" s="13"/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 hidden="1">
      <c r="A44" s="8"/>
      <c r="B44" s="16"/>
      <c r="C44" s="13"/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6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 hidden="1">
      <c r="A50" s="8"/>
      <c r="B50" s="16"/>
      <c r="C50" s="13"/>
      <c r="D50" s="13"/>
      <c r="E50" s="5"/>
      <c r="F50" s="5"/>
      <c r="G50" s="5"/>
      <c r="I50" s="5"/>
      <c r="J50" s="5"/>
      <c r="K50" s="5"/>
      <c r="M50" s="5"/>
      <c r="N50" s="5"/>
      <c r="O50" s="5"/>
    </row>
    <row r="51" spans="1:15" ht="18.75" hidden="1">
      <c r="A51" s="8"/>
      <c r="B51" s="17"/>
      <c r="C51" s="13"/>
      <c r="D51" s="13"/>
      <c r="E51" s="5"/>
      <c r="F51" s="5"/>
      <c r="G51" s="5"/>
      <c r="I51" s="5"/>
      <c r="J51" s="5"/>
      <c r="K51" s="5"/>
      <c r="M51" s="5"/>
      <c r="N51" s="5"/>
      <c r="O51" s="5"/>
    </row>
    <row r="52" spans="1:15" ht="18.75">
      <c r="A52" s="8">
        <v>2211.9</v>
      </c>
      <c r="B52" s="98" t="s">
        <v>36</v>
      </c>
      <c r="C52" s="98"/>
      <c r="D52" s="9">
        <v>9811</v>
      </c>
      <c r="E52" s="23"/>
      <c r="F52" s="5"/>
      <c r="G52" s="5"/>
      <c r="I52" s="5"/>
      <c r="J52" s="5"/>
      <c r="K52" s="5"/>
      <c r="M52" s="5"/>
      <c r="N52" s="5"/>
      <c r="O52" s="5"/>
    </row>
    <row r="53" spans="1:5" ht="18.75" hidden="1" outlineLevel="1">
      <c r="A53" s="10"/>
      <c r="B53" s="11"/>
      <c r="C53" s="12">
        <f>SUM(C54:C67)</f>
        <v>9811</v>
      </c>
      <c r="D53" s="13"/>
      <c r="E53" s="14">
        <f>D52-C53</f>
        <v>0</v>
      </c>
    </row>
    <row r="54" spans="1:15" ht="18.75" collapsed="1">
      <c r="A54" s="8"/>
      <c r="B54" s="15" t="s">
        <v>61</v>
      </c>
      <c r="C54" s="13">
        <v>2000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8"/>
      <c r="B55" s="16" t="s">
        <v>62</v>
      </c>
      <c r="C55" s="13">
        <v>581</v>
      </c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8"/>
      <c r="B56" s="16" t="s">
        <v>68</v>
      </c>
      <c r="C56" s="13">
        <v>2100</v>
      </c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/>
      <c r="B57" s="16" t="s">
        <v>69</v>
      </c>
      <c r="C57" s="13">
        <v>560</v>
      </c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>
      <c r="A58" s="8"/>
      <c r="B58" s="16" t="s">
        <v>70</v>
      </c>
      <c r="C58" s="13">
        <v>1640</v>
      </c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>
      <c r="A59" s="8"/>
      <c r="B59" s="16" t="s">
        <v>71</v>
      </c>
      <c r="C59" s="13">
        <v>2930</v>
      </c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 hidden="1">
      <c r="A60" s="8"/>
      <c r="B60" s="16"/>
      <c r="C60" s="13"/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 hidden="1">
      <c r="A61" s="8"/>
      <c r="B61" s="16"/>
      <c r="C61" s="13"/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 hidden="1">
      <c r="A62" s="8"/>
      <c r="B62" s="16"/>
      <c r="C62" s="13"/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 hidden="1">
      <c r="A63" s="8"/>
      <c r="B63" s="16"/>
      <c r="C63" s="13"/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 hidden="1">
      <c r="A64" s="8"/>
      <c r="B64" s="16"/>
      <c r="C64" s="13"/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 hidden="1">
      <c r="A65" s="8"/>
      <c r="B65" s="16"/>
      <c r="C65" s="13"/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 hidden="1">
      <c r="A66" s="8"/>
      <c r="B66" s="16"/>
      <c r="C66" s="13"/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 hidden="1" outlineLevel="1">
      <c r="A67" s="5"/>
      <c r="B67" s="18"/>
      <c r="D67" s="2" t="b">
        <f>D4=D5</f>
        <v>1</v>
      </c>
      <c r="E67" s="5"/>
      <c r="F67" s="5"/>
      <c r="G67" s="5"/>
      <c r="I67" s="5"/>
      <c r="J67" s="5"/>
      <c r="K67" s="5"/>
      <c r="M67" s="5"/>
      <c r="N67" s="5"/>
      <c r="O67" s="5"/>
    </row>
    <row r="68" spans="1:15" ht="18.75" collapsed="1">
      <c r="A68" s="5"/>
      <c r="B68" s="18"/>
      <c r="E68" s="5"/>
      <c r="F68" s="5"/>
      <c r="G68" s="5"/>
      <c r="I68" s="5"/>
      <c r="J68" s="5"/>
      <c r="K68" s="5"/>
      <c r="M68" s="5"/>
      <c r="N68" s="5"/>
      <c r="O68" s="5"/>
    </row>
    <row r="69" spans="1:15" ht="18.75">
      <c r="A69" s="5"/>
      <c r="B69" s="5"/>
      <c r="E69" s="5"/>
      <c r="F69" s="5"/>
      <c r="G69" s="5"/>
      <c r="I69" s="5"/>
      <c r="J69" s="5"/>
      <c r="K69" s="5"/>
      <c r="M69" s="5"/>
      <c r="N69" s="5"/>
      <c r="O69" s="5"/>
    </row>
    <row r="70" ht="14.25" customHeight="1"/>
    <row r="71" spans="1:15" ht="39.75" customHeight="1">
      <c r="A71" s="3">
        <v>2240</v>
      </c>
      <c r="B71" s="97" t="s">
        <v>4</v>
      </c>
      <c r="C71" s="97"/>
      <c r="D71" s="4">
        <f>Позашкілля!I13</f>
        <v>2453</v>
      </c>
      <c r="E71" s="23"/>
      <c r="F71" s="5"/>
      <c r="G71" s="5"/>
      <c r="I71" s="5"/>
      <c r="J71" s="5"/>
      <c r="K71" s="5"/>
      <c r="M71" s="5"/>
      <c r="N71" s="5"/>
      <c r="O71" s="5"/>
    </row>
    <row r="72" spans="1:5" ht="18.75" hidden="1" outlineLevel="1">
      <c r="A72" s="19">
        <v>2240</v>
      </c>
      <c r="B72" s="19"/>
      <c r="C72" s="7"/>
      <c r="D72" s="7">
        <f>SUM(D73:D104)</f>
        <v>2453</v>
      </c>
      <c r="E72" s="5" t="b">
        <f>D71=D72</f>
        <v>1</v>
      </c>
    </row>
    <row r="73" spans="1:4" ht="18.75" hidden="1" collapsed="1">
      <c r="A73" s="10">
        <v>2240.1</v>
      </c>
      <c r="B73" s="98" t="s">
        <v>37</v>
      </c>
      <c r="C73" s="98"/>
      <c r="D73" s="9"/>
    </row>
    <row r="74" spans="1:4" ht="18.75" hidden="1">
      <c r="A74" s="10">
        <v>2240.2</v>
      </c>
      <c r="B74" s="99" t="s">
        <v>38</v>
      </c>
      <c r="C74" s="100"/>
      <c r="D74" s="9"/>
    </row>
    <row r="75" spans="1:4" ht="18.75" hidden="1">
      <c r="A75" s="10">
        <v>2240.3</v>
      </c>
      <c r="B75" s="99" t="s">
        <v>39</v>
      </c>
      <c r="C75" s="100"/>
      <c r="D75" s="9"/>
    </row>
    <row r="76" spans="1:5" ht="18.75" hidden="1" outlineLevel="1">
      <c r="A76" s="10"/>
      <c r="B76" s="11"/>
      <c r="C76" s="12">
        <f>SUM(C77:C81)</f>
        <v>0</v>
      </c>
      <c r="D76" s="13"/>
      <c r="E76" s="14">
        <f>D75-C76</f>
        <v>0</v>
      </c>
    </row>
    <row r="77" spans="1:4" ht="18.75" hidden="1" collapsed="1">
      <c r="A77" s="10"/>
      <c r="B77" s="16"/>
      <c r="C77" s="13"/>
      <c r="D77" s="13"/>
    </row>
    <row r="78" spans="1:4" ht="18.75" hidden="1">
      <c r="A78" s="10"/>
      <c r="B78" s="16"/>
      <c r="C78" s="13"/>
      <c r="D78" s="13"/>
    </row>
    <row r="79" spans="1:4" ht="18.75" hidden="1">
      <c r="A79" s="10"/>
      <c r="B79" s="16"/>
      <c r="C79" s="13"/>
      <c r="D79" s="13"/>
    </row>
    <row r="80" spans="1:4" ht="18.75" hidden="1">
      <c r="A80" s="10"/>
      <c r="B80" s="16"/>
      <c r="C80" s="13"/>
      <c r="D80" s="13"/>
    </row>
    <row r="81" spans="1:4" ht="18.75" hidden="1">
      <c r="A81" s="10"/>
      <c r="B81" s="10"/>
      <c r="C81" s="13"/>
      <c r="D81" s="13"/>
    </row>
    <row r="82" spans="1:4" ht="18.75" hidden="1">
      <c r="A82" s="10">
        <v>2240.4</v>
      </c>
      <c r="B82" s="99" t="s">
        <v>40</v>
      </c>
      <c r="C82" s="100"/>
      <c r="D82" s="9"/>
    </row>
    <row r="83" spans="1:4" ht="18.75">
      <c r="A83" s="10">
        <v>2240.5</v>
      </c>
      <c r="B83" s="99" t="s">
        <v>41</v>
      </c>
      <c r="C83" s="100"/>
      <c r="D83" s="9">
        <v>350</v>
      </c>
    </row>
    <row r="84" spans="1:5" ht="18.75" hidden="1" outlineLevel="1">
      <c r="A84" s="10"/>
      <c r="B84" s="11"/>
      <c r="C84" s="12">
        <f>SUM(C85:C92)</f>
        <v>350</v>
      </c>
      <c r="D84" s="13"/>
      <c r="E84" s="14">
        <f>D83-C84</f>
        <v>0</v>
      </c>
    </row>
    <row r="85" spans="1:4" ht="17.25" customHeight="1" collapsed="1">
      <c r="A85" s="10"/>
      <c r="B85" s="15" t="s">
        <v>63</v>
      </c>
      <c r="C85" s="13">
        <v>350</v>
      </c>
      <c r="D85" s="13"/>
    </row>
    <row r="86" spans="1:4" ht="17.25" customHeight="1" hidden="1">
      <c r="A86" s="10"/>
      <c r="B86" s="15"/>
      <c r="C86" s="13"/>
      <c r="D86" s="13"/>
    </row>
    <row r="87" spans="1:4" ht="18.75" hidden="1">
      <c r="A87" s="10"/>
      <c r="B87" s="16"/>
      <c r="C87" s="13"/>
      <c r="D87" s="13"/>
    </row>
    <row r="88" spans="1:4" ht="18.75" hidden="1">
      <c r="A88" s="10"/>
      <c r="B88" s="16"/>
      <c r="C88" s="13"/>
      <c r="D88" s="13"/>
    </row>
    <row r="89" spans="1:4" ht="18.75" hidden="1">
      <c r="A89" s="10"/>
      <c r="B89" s="15"/>
      <c r="C89" s="13"/>
      <c r="D89" s="13"/>
    </row>
    <row r="90" spans="1:4" ht="18.75" hidden="1">
      <c r="A90" s="10"/>
      <c r="B90" s="16"/>
      <c r="C90" s="13"/>
      <c r="D90" s="13"/>
    </row>
    <row r="91" spans="1:4" ht="18.75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>
        <v>2240.6</v>
      </c>
      <c r="B93" s="99" t="s">
        <v>42</v>
      </c>
      <c r="C93" s="100"/>
      <c r="D93" s="9"/>
    </row>
    <row r="94" spans="1:4" ht="18.75" hidden="1">
      <c r="A94" s="10">
        <v>2240.7</v>
      </c>
      <c r="B94" s="99" t="s">
        <v>43</v>
      </c>
      <c r="C94" s="100"/>
      <c r="D94" s="9"/>
    </row>
    <row r="95" spans="1:4" ht="18.75" hidden="1">
      <c r="A95" s="10">
        <v>2240.8</v>
      </c>
      <c r="B95" s="99" t="s">
        <v>44</v>
      </c>
      <c r="C95" s="100"/>
      <c r="D95" s="9"/>
    </row>
    <row r="96" spans="1:4" ht="18.75">
      <c r="A96" s="10">
        <v>2240.9</v>
      </c>
      <c r="B96" s="99" t="s">
        <v>45</v>
      </c>
      <c r="C96" s="100"/>
      <c r="D96" s="9">
        <v>1188</v>
      </c>
    </row>
    <row r="97" spans="1:4" ht="18.75" hidden="1">
      <c r="A97" s="10">
        <v>2241.1</v>
      </c>
      <c r="B97" s="99" t="s">
        <v>46</v>
      </c>
      <c r="C97" s="100"/>
      <c r="D97" s="9"/>
    </row>
    <row r="98" spans="1:4" ht="18.75" hidden="1">
      <c r="A98" s="10">
        <v>2241.2</v>
      </c>
      <c r="B98" s="99" t="s">
        <v>47</v>
      </c>
      <c r="C98" s="100"/>
      <c r="D98" s="9"/>
    </row>
    <row r="99" spans="1:4" ht="18.75" hidden="1">
      <c r="A99" s="10">
        <v>2241.3</v>
      </c>
      <c r="B99" s="99" t="s">
        <v>48</v>
      </c>
      <c r="C99" s="100"/>
      <c r="D99" s="9"/>
    </row>
    <row r="100" spans="1:4" ht="18.75" hidden="1">
      <c r="A100" s="10">
        <v>2241.4</v>
      </c>
      <c r="B100" s="99" t="s">
        <v>49</v>
      </c>
      <c r="C100" s="100"/>
      <c r="D100" s="9"/>
    </row>
    <row r="101" spans="1:4" ht="18.75" hidden="1">
      <c r="A101" s="10">
        <v>2241.5</v>
      </c>
      <c r="B101" s="99" t="s">
        <v>50</v>
      </c>
      <c r="C101" s="100"/>
      <c r="D101" s="9"/>
    </row>
    <row r="102" spans="1:4" ht="38.25" customHeight="1" hidden="1">
      <c r="A102" s="10">
        <v>2241.6</v>
      </c>
      <c r="B102" s="101" t="s">
        <v>51</v>
      </c>
      <c r="C102" s="100"/>
      <c r="D102" s="9"/>
    </row>
    <row r="103" spans="1:4" ht="18.75" hidden="1">
      <c r="A103" s="10">
        <v>2241.7</v>
      </c>
      <c r="B103" s="99" t="s">
        <v>52</v>
      </c>
      <c r="C103" s="100"/>
      <c r="D103" s="9"/>
    </row>
    <row r="104" spans="1:4" ht="18.75">
      <c r="A104" s="10">
        <v>2241.9</v>
      </c>
      <c r="B104" s="99" t="s">
        <v>53</v>
      </c>
      <c r="C104" s="100"/>
      <c r="D104" s="9">
        <v>915</v>
      </c>
    </row>
    <row r="105" spans="1:5" ht="18.75" hidden="1" outlineLevel="1">
      <c r="A105" s="10"/>
      <c r="B105" s="11"/>
      <c r="C105" s="12">
        <f>SUM(C106:C115)</f>
        <v>915</v>
      </c>
      <c r="D105" s="20"/>
      <c r="E105" s="14">
        <f>D104-C105</f>
        <v>0</v>
      </c>
    </row>
    <row r="106" spans="1:4" ht="18.75" collapsed="1">
      <c r="A106" s="10"/>
      <c r="B106" s="21" t="s">
        <v>64</v>
      </c>
      <c r="C106" s="13">
        <v>435</v>
      </c>
      <c r="D106" s="13"/>
    </row>
    <row r="107" spans="1:4" ht="18.75">
      <c r="A107" s="10"/>
      <c r="B107" s="21" t="s">
        <v>72</v>
      </c>
      <c r="C107" s="13">
        <v>480</v>
      </c>
      <c r="D107" s="13"/>
    </row>
    <row r="108" spans="1:4" ht="18.75" hidden="1">
      <c r="A108" s="10"/>
      <c r="B108" s="21"/>
      <c r="C108" s="13"/>
      <c r="D108" s="13"/>
    </row>
    <row r="109" spans="1:4" ht="18.75" hidden="1">
      <c r="A109" s="10"/>
      <c r="B109" s="21"/>
      <c r="C109" s="13"/>
      <c r="D109" s="13"/>
    </row>
    <row r="110" spans="1:4" ht="18.75" hidden="1">
      <c r="A110" s="10"/>
      <c r="B110" s="15"/>
      <c r="C110" s="13"/>
      <c r="D110" s="13"/>
    </row>
    <row r="111" spans="1:4" ht="18.75" hidden="1">
      <c r="A111" s="10"/>
      <c r="B111" s="21"/>
      <c r="C111" s="13"/>
      <c r="D111" s="13"/>
    </row>
    <row r="112" spans="1:4" ht="18.75" hidden="1">
      <c r="A112" s="10"/>
      <c r="B112" s="21"/>
      <c r="C112" s="13"/>
      <c r="D112" s="13"/>
    </row>
    <row r="113" spans="1:4" ht="18.75" hidden="1">
      <c r="A113" s="10"/>
      <c r="B113" s="21"/>
      <c r="C113" s="13"/>
      <c r="D113" s="13"/>
    </row>
    <row r="114" spans="1:4" ht="18.75" hidden="1">
      <c r="A114" s="10"/>
      <c r="B114" s="15"/>
      <c r="C114" s="13"/>
      <c r="D114" s="13"/>
    </row>
    <row r="115" spans="1:4" ht="18.75" hidden="1">
      <c r="A115" s="10"/>
      <c r="B115" s="15"/>
      <c r="C115" s="13"/>
      <c r="D115" s="13"/>
    </row>
    <row r="116" spans="2:4" ht="18.75" hidden="1" outlineLevel="1">
      <c r="B116" s="22"/>
      <c r="D116" s="2" t="b">
        <f>D71=D72</f>
        <v>1</v>
      </c>
    </row>
    <row r="117" ht="18.75" collapsed="1">
      <c r="B117" s="22"/>
    </row>
  </sheetData>
  <sheetProtection sheet="1"/>
  <mergeCells count="31">
    <mergeCell ref="B104:C104"/>
    <mergeCell ref="B98:C98"/>
    <mergeCell ref="B99:C99"/>
    <mergeCell ref="B100:C100"/>
    <mergeCell ref="B101:C101"/>
    <mergeCell ref="B102:C102"/>
    <mergeCell ref="B103:C103"/>
    <mergeCell ref="B83:C83"/>
    <mergeCell ref="B93:C93"/>
    <mergeCell ref="B94:C94"/>
    <mergeCell ref="B95:C95"/>
    <mergeCell ref="B96:C96"/>
    <mergeCell ref="B97:C97"/>
    <mergeCell ref="B52:C52"/>
    <mergeCell ref="B71:C71"/>
    <mergeCell ref="B73:C73"/>
    <mergeCell ref="B74:C74"/>
    <mergeCell ref="B75:C75"/>
    <mergeCell ref="B82:C82"/>
    <mergeCell ref="B15:C15"/>
    <mergeCell ref="B16:C16"/>
    <mergeCell ref="B31:C31"/>
    <mergeCell ref="B32:C32"/>
    <mergeCell ref="B39:C39"/>
    <mergeCell ref="B40:C40"/>
    <mergeCell ref="A1:D1"/>
    <mergeCell ref="A2:D2"/>
    <mergeCell ref="B4:C4"/>
    <mergeCell ref="B6:C6"/>
    <mergeCell ref="B7:C7"/>
    <mergeCell ref="B14:C14"/>
  </mergeCells>
  <printOptions/>
  <pageMargins left="0.7874015748031497" right="0.1968503937007874" top="0.1968503937007874" bottom="1.181102362204724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2019-12-02T15:32:13Z</cp:lastPrinted>
  <dcterms:created xsi:type="dcterms:W3CDTF">2011-06-13T08:19:19Z</dcterms:created>
  <dcterms:modified xsi:type="dcterms:W3CDTF">2020-07-15T13:37:07Z</dcterms:modified>
  <cp:category/>
  <cp:version/>
  <cp:contentType/>
  <cp:contentStatus/>
</cp:coreProperties>
</file>