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tabRatio="573" activeTab="0"/>
  </bookViews>
  <sheets>
    <sheet name="Логопед. пункт" sheetId="1" r:id="rId1"/>
    <sheet name="Заг.фонд КЕКВ 2210 і 2240" sheetId="2" r:id="rId2"/>
  </sheets>
  <definedNames/>
  <calcPr fullCalcOnLoad="1"/>
</workbook>
</file>

<file path=xl/sharedStrings.xml><?xml version="1.0" encoding="utf-8"?>
<sst xmlns="http://schemas.openxmlformats.org/spreadsheetml/2006/main" count="76" uniqueCount="62">
  <si>
    <t>Показники </t>
  </si>
  <si>
    <t>Заробітна плата </t>
  </si>
  <si>
    <t>Предмети, матеріали, обладнання та інвентар, у тому числі м'який інвентар та обмундирування </t>
  </si>
  <si>
    <t>Продукти харчування </t>
  </si>
  <si>
    <t>Оплата послуг (крім комунальних)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</si>
  <si>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</si>
  <si>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</si>
  <si>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</si>
  <si>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</si>
  <si>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Окремі заходи по реалізації державних (регіональних) програм, не віднесені до заходів розвитку </t>
  </si>
  <si>
    <t>Капітальний ремонт інших об'єктів </t>
  </si>
  <si>
    <t>Нарахування на заробітну плату </t>
  </si>
  <si>
    <t>Видатки на відрядження </t>
  </si>
  <si>
    <t>Придбання обладнання і предметів довгострокового користування </t>
  </si>
  <si>
    <t>Код</t>
  </si>
  <si>
    <t>Видатки</t>
  </si>
  <si>
    <t>Установа</t>
  </si>
  <si>
    <t>Разом</t>
  </si>
  <si>
    <t xml:space="preserve">Всього </t>
  </si>
  <si>
    <t>Інші поточні видатки</t>
  </si>
  <si>
    <t>Реконструкція та реставрація інших об'єктів</t>
  </si>
  <si>
    <t>Інші поточні трансферти населенню </t>
  </si>
  <si>
    <t>Спец.фонд/03
 (благодійні внески)</t>
  </si>
  <si>
    <t>Спец.фонд/02
(Батьківська плата і оренда)</t>
  </si>
  <si>
    <t>Загальний фонд/00</t>
  </si>
  <si>
    <t>Спец.фонд/01
Бюджет розвитку</t>
  </si>
  <si>
    <t>Логопедичний пункт</t>
  </si>
  <si>
    <t>Медогляд</t>
  </si>
  <si>
    <t>Страхування</t>
  </si>
  <si>
    <t>Поточний ремонт</t>
  </si>
  <si>
    <t>Поточний ремонт покрівлі</t>
  </si>
  <si>
    <t>Послуги банку</t>
  </si>
  <si>
    <t xml:space="preserve">Канцтовари </t>
  </si>
  <si>
    <t>Друкована продукція:</t>
  </si>
  <si>
    <t xml:space="preserve">Підписка </t>
  </si>
  <si>
    <t>Медикаменти</t>
  </si>
  <si>
    <t>Господарчі товари</t>
  </si>
  <si>
    <t xml:space="preserve">Миючі засоби    </t>
  </si>
  <si>
    <t>Меблі</t>
  </si>
  <si>
    <t>Бензин</t>
  </si>
  <si>
    <t>Запчастини</t>
  </si>
  <si>
    <t>Ін.матеріали</t>
  </si>
  <si>
    <t>Транспортні послуги</t>
  </si>
  <si>
    <t>Оренда приміщень</t>
  </si>
  <si>
    <t xml:space="preserve">Повірка засобів обліку </t>
  </si>
  <si>
    <t>Перезарядка вогнегасників</t>
  </si>
  <si>
    <t>Замір опору ДПРЧ-5 УДСНС України у Вол.обл.</t>
  </si>
  <si>
    <t>Кадастр</t>
  </si>
  <si>
    <t>Послуги зв'язку</t>
  </si>
  <si>
    <t>Вивіз сміття ВУКГ</t>
  </si>
  <si>
    <t xml:space="preserve">Санстанція </t>
  </si>
  <si>
    <t>Внутрішньо-будинкове обслуговування
КП Нововолинськтеплокомуненерго</t>
  </si>
  <si>
    <t>Прочистка труб каналізації Нововолинськводоканал</t>
  </si>
  <si>
    <t>Інші послуги</t>
  </si>
  <si>
    <t>Касові видатки 
Логопедичний пункт</t>
  </si>
  <si>
    <t>Оплата інших енергоносіїв</t>
  </si>
  <si>
    <t>Залишок</t>
  </si>
  <si>
    <t>План 
на рік з урахув. змін</t>
  </si>
  <si>
    <t>журнали та книги обліку / 06.2020</t>
  </si>
  <si>
    <t>розвиваючі ігри / 09.2020</t>
  </si>
  <si>
    <t>за 2020р.</t>
  </si>
  <si>
    <t>Кошторисні призначення та касові видатки 
Управління освіти виконачого комітету Нововолинської міської ради Волинської обл., Логопедичний пункт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</si>
</sst>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грн.&quot;"/>
    <numFmt numFmtId="193" formatCode="[$-422]dd\ mmmm\ yyyy&quot; р.&quot;"/>
    <numFmt numFmtId="194" formatCode="#,##0.00\ _г_р_н_."/>
    <numFmt numFmtId="195" formatCode="#,##0.00_ ;\-#,##0.00\ 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3" fillId="0" borderId="0" xfId="0" applyFont="1" applyAlignment="1">
      <alignment/>
    </xf>
    <xf numFmtId="4" fontId="13" fillId="0" borderId="0" xfId="0" applyNumberFormat="1" applyFont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33" borderId="10" xfId="0" applyFont="1" applyFill="1" applyBorder="1" applyAlignment="1">
      <alignment horizontal="center"/>
    </xf>
    <xf numFmtId="4" fontId="13" fillId="33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4" fontId="9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3" fillId="13" borderId="10" xfId="0" applyFont="1" applyFill="1" applyBorder="1" applyAlignment="1">
      <alignment/>
    </xf>
    <xf numFmtId="4" fontId="13" fillId="13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4" fontId="51" fillId="0" borderId="0" xfId="0" applyNumberFormat="1" applyFont="1" applyAlignment="1">
      <alignment/>
    </xf>
    <xf numFmtId="0" fontId="13" fillId="0" borderId="10" xfId="0" applyFont="1" applyBorder="1" applyAlignment="1">
      <alignment horizontal="right" wrapText="1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33" borderId="10" xfId="0" applyFont="1" applyFill="1" applyBorder="1" applyAlignment="1">
      <alignment/>
    </xf>
    <xf numFmtId="4" fontId="51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right" vertical="center" wrapText="1"/>
    </xf>
    <xf numFmtId="0" fontId="13" fillId="0" borderId="0" xfId="0" applyFont="1" applyAlignment="1">
      <alignment horizontal="right" wrapText="1"/>
    </xf>
    <xf numFmtId="195" fontId="11" fillId="0" borderId="11" xfId="0" applyNumberFormat="1" applyFont="1" applyFill="1" applyBorder="1" applyAlignment="1" applyProtection="1">
      <alignment horizontal="right" vertical="center" wrapText="1" indent="1"/>
      <protection/>
    </xf>
    <xf numFmtId="195" fontId="11" fillId="0" borderId="12" xfId="0" applyNumberFormat="1" applyFont="1" applyFill="1" applyBorder="1" applyAlignment="1" applyProtection="1">
      <alignment horizontal="right" vertical="center" wrapText="1" indent="1"/>
      <protection/>
    </xf>
    <xf numFmtId="195" fontId="9" fillId="34" borderId="13" xfId="0" applyNumberFormat="1" applyFont="1" applyFill="1" applyBorder="1" applyAlignment="1" applyProtection="1">
      <alignment horizontal="right" vertical="center" wrapText="1" indent="1"/>
      <protection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4" xfId="0" applyFont="1" applyBorder="1" applyAlignment="1">
      <alignment horizontal="left" wrapText="1"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 wrapText="1"/>
      <protection/>
    </xf>
    <xf numFmtId="0" fontId="1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1" fontId="7" fillId="0" borderId="20" xfId="0" applyNumberFormat="1" applyFont="1" applyBorder="1" applyAlignment="1" applyProtection="1">
      <alignment horizontal="center" vertical="center" wrapText="1"/>
      <protection/>
    </xf>
    <xf numFmtId="1" fontId="7" fillId="0" borderId="13" xfId="0" applyNumberFormat="1" applyFont="1" applyBorder="1" applyAlignment="1" applyProtection="1">
      <alignment horizontal="center" vertical="center" wrapText="1"/>
      <protection/>
    </xf>
    <xf numFmtId="1" fontId="5" fillId="0" borderId="28" xfId="0" applyNumberFormat="1" applyFont="1" applyBorder="1" applyAlignment="1" applyProtection="1">
      <alignment horizontal="center" vertical="top" wrapText="1"/>
      <protection/>
    </xf>
    <xf numFmtId="1" fontId="5" fillId="0" borderId="29" xfId="0" applyNumberFormat="1" applyFont="1" applyBorder="1" applyAlignment="1" applyProtection="1">
      <alignment horizontal="center" vertical="top" wrapText="1"/>
      <protection/>
    </xf>
    <xf numFmtId="1" fontId="5" fillId="0" borderId="30" xfId="0" applyNumberFormat="1" applyFont="1" applyBorder="1" applyAlignment="1" applyProtection="1">
      <alignment horizontal="center" vertical="top" wrapText="1"/>
      <protection/>
    </xf>
    <xf numFmtId="1" fontId="5" fillId="0" borderId="22" xfId="0" applyNumberFormat="1" applyFont="1" applyBorder="1" applyAlignment="1" applyProtection="1">
      <alignment horizontal="center" vertical="center" wrapText="1"/>
      <protection/>
    </xf>
    <xf numFmtId="1" fontId="5" fillId="0" borderId="30" xfId="0" applyNumberFormat="1" applyFont="1" applyBorder="1" applyAlignment="1" applyProtection="1">
      <alignment horizontal="center" vertical="center" wrapText="1"/>
      <protection/>
    </xf>
    <xf numFmtId="1" fontId="5" fillId="0" borderId="21" xfId="0" applyNumberFormat="1" applyFont="1" applyBorder="1" applyAlignment="1" applyProtection="1">
      <alignment horizontal="center" vertical="center" wrapText="1"/>
      <protection/>
    </xf>
    <xf numFmtId="1" fontId="5" fillId="0" borderId="13" xfId="0" applyNumberFormat="1" applyFont="1" applyBorder="1" applyAlignment="1" applyProtection="1">
      <alignment horizontal="center" vertical="center" wrapText="1"/>
      <protection/>
    </xf>
    <xf numFmtId="1" fontId="5" fillId="0" borderId="31" xfId="0" applyNumberFormat="1" applyFont="1" applyBorder="1" applyAlignment="1" applyProtection="1">
      <alignment horizontal="center" vertical="center" wrapText="1"/>
      <protection/>
    </xf>
    <xf numFmtId="1" fontId="3" fillId="0" borderId="0" xfId="0" applyNumberFormat="1" applyFont="1" applyAlignment="1" applyProtection="1">
      <alignment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11" fillId="0" borderId="33" xfId="0" applyFont="1" applyBorder="1" applyAlignment="1" applyProtection="1">
      <alignment horizontal="left" vertical="center" wrapText="1" indent="1"/>
      <protection/>
    </xf>
    <xf numFmtId="0" fontId="11" fillId="0" borderId="34" xfId="0" applyFont="1" applyBorder="1" applyAlignment="1" applyProtection="1">
      <alignment horizontal="left" vertical="top" wrapText="1" indent="1"/>
      <protection/>
    </xf>
    <xf numFmtId="0" fontId="11" fillId="0" borderId="35" xfId="0" applyFont="1" applyBorder="1" applyAlignment="1" applyProtection="1">
      <alignment horizontal="left" vertical="top" wrapText="1" indent="1"/>
      <protection/>
    </xf>
    <xf numFmtId="171" fontId="11" fillId="0" borderId="36" xfId="0" applyNumberFormat="1" applyFont="1" applyBorder="1" applyAlignment="1" applyProtection="1">
      <alignment horizontal="right" vertical="center" wrapText="1" indent="1"/>
      <protection/>
    </xf>
    <xf numFmtId="171" fontId="11" fillId="0" borderId="37" xfId="0" applyNumberFormat="1" applyFont="1" applyBorder="1" applyAlignment="1" applyProtection="1">
      <alignment horizontal="right" vertical="center" wrapText="1" indent="1"/>
      <protection/>
    </xf>
    <xf numFmtId="171" fontId="11" fillId="0" borderId="38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39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40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41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16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42" xfId="0" applyNumberFormat="1" applyFont="1" applyFill="1" applyBorder="1" applyAlignment="1" applyProtection="1">
      <alignment horizontal="right" vertical="center" wrapText="1" indent="1"/>
      <protection/>
    </xf>
    <xf numFmtId="0" fontId="3" fillId="0" borderId="0" xfId="0" applyFont="1" applyAlignment="1" applyProtection="1">
      <alignment/>
      <protection/>
    </xf>
    <xf numFmtId="0" fontId="11" fillId="0" borderId="11" xfId="0" applyFont="1" applyBorder="1" applyAlignment="1" applyProtection="1">
      <alignment horizontal="left" vertical="center" wrapText="1" indent="1"/>
      <protection/>
    </xf>
    <xf numFmtId="0" fontId="11" fillId="0" borderId="15" xfId="0" applyFont="1" applyBorder="1" applyAlignment="1" applyProtection="1">
      <alignment horizontal="left" vertical="top" wrapText="1" indent="1"/>
      <protection/>
    </xf>
    <xf numFmtId="0" fontId="12" fillId="0" borderId="14" xfId="0" applyFont="1" applyBorder="1" applyAlignment="1" applyProtection="1">
      <alignment horizontal="left" indent="1"/>
      <protection/>
    </xf>
    <xf numFmtId="171" fontId="12" fillId="0" borderId="43" xfId="0" applyNumberFormat="1" applyFont="1" applyBorder="1" applyAlignment="1" applyProtection="1">
      <alignment horizontal="right" vertical="center" wrapText="1" indent="1"/>
      <protection/>
    </xf>
    <xf numFmtId="171" fontId="11" fillId="0" borderId="44" xfId="0" applyNumberFormat="1" applyFont="1" applyBorder="1" applyAlignment="1" applyProtection="1">
      <alignment horizontal="right" vertical="center" wrapText="1" indent="1"/>
      <protection/>
    </xf>
    <xf numFmtId="171" fontId="11" fillId="0" borderId="36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44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45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46" xfId="0" applyNumberFormat="1" applyFont="1" applyFill="1" applyBorder="1" applyAlignment="1" applyProtection="1">
      <alignment horizontal="right" vertical="center" wrapText="1" indent="1"/>
      <protection/>
    </xf>
    <xf numFmtId="0" fontId="11" fillId="0" borderId="47" xfId="0" applyFont="1" applyBorder="1" applyAlignment="1" applyProtection="1">
      <alignment horizontal="left" vertical="top" wrapText="1" indent="1"/>
      <protection/>
    </xf>
    <xf numFmtId="171" fontId="11" fillId="0" borderId="23" xfId="0" applyNumberFormat="1" applyFont="1" applyFill="1" applyBorder="1" applyAlignment="1" applyProtection="1">
      <alignment horizontal="right" vertical="center" wrapText="1" indent="1"/>
      <protection/>
    </xf>
    <xf numFmtId="0" fontId="11" fillId="0" borderId="12" xfId="0" applyFont="1" applyBorder="1" applyAlignment="1" applyProtection="1">
      <alignment horizontal="left" vertical="center" wrapText="1" indent="1"/>
      <protection/>
    </xf>
    <xf numFmtId="0" fontId="11" fillId="0" borderId="24" xfId="0" applyFont="1" applyBorder="1" applyAlignment="1" applyProtection="1">
      <alignment horizontal="left" vertical="top" wrapText="1" indent="1"/>
      <protection/>
    </xf>
    <xf numFmtId="0" fontId="12" fillId="0" borderId="25" xfId="0" applyFont="1" applyBorder="1" applyAlignment="1" applyProtection="1">
      <alignment horizontal="left" indent="1"/>
      <protection/>
    </xf>
    <xf numFmtId="0" fontId="11" fillId="0" borderId="48" xfId="0" applyFont="1" applyBorder="1" applyAlignment="1" applyProtection="1">
      <alignment horizontal="center" vertical="top" wrapText="1"/>
      <protection/>
    </xf>
    <xf numFmtId="171" fontId="11" fillId="0" borderId="49" xfId="0" applyNumberFormat="1" applyFont="1" applyBorder="1" applyAlignment="1" applyProtection="1">
      <alignment horizontal="right" vertical="center" wrapText="1" indent="1"/>
      <protection/>
    </xf>
    <xf numFmtId="171" fontId="11" fillId="0" borderId="50" xfId="0" applyNumberFormat="1" applyFont="1" applyBorder="1" applyAlignment="1" applyProtection="1">
      <alignment horizontal="right" vertical="center" wrapText="1" indent="1"/>
      <protection/>
    </xf>
    <xf numFmtId="171" fontId="11" fillId="0" borderId="51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52" xfId="0" applyNumberFormat="1" applyFont="1" applyFill="1" applyBorder="1" applyAlignment="1" applyProtection="1">
      <alignment horizontal="right" vertical="center" wrapText="1" indent="1"/>
      <protection/>
    </xf>
    <xf numFmtId="0" fontId="9" fillId="34" borderId="20" xfId="0" applyFont="1" applyFill="1" applyBorder="1" applyAlignment="1" applyProtection="1">
      <alignment horizontal="center" vertical="top" wrapText="1"/>
      <protection/>
    </xf>
    <xf numFmtId="0" fontId="9" fillId="34" borderId="21" xfId="0" applyFont="1" applyFill="1" applyBorder="1" applyAlignment="1" applyProtection="1">
      <alignment horizontal="center" vertical="top" wrapText="1"/>
      <protection/>
    </xf>
    <xf numFmtId="171" fontId="9" fillId="34" borderId="30" xfId="0" applyNumberFormat="1" applyFont="1" applyFill="1" applyBorder="1" applyAlignment="1" applyProtection="1">
      <alignment horizontal="right" vertical="center" wrapText="1" indent="1"/>
      <protection/>
    </xf>
    <xf numFmtId="171" fontId="9" fillId="34" borderId="22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43" fontId="3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tabSelected="1" zoomScale="82" zoomScaleNormal="82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C33" sqref="C33"/>
    </sheetView>
  </sheetViews>
  <sheetFormatPr defaultColWidth="9.00390625" defaultRowHeight="12.75"/>
  <cols>
    <col min="1" max="1" width="11.00390625" style="103" customWidth="1"/>
    <col min="2" max="2" width="8.25390625" style="104" customWidth="1"/>
    <col min="3" max="3" width="16.00390625" style="105" customWidth="1"/>
    <col min="4" max="4" width="33.25390625" style="79" customWidth="1"/>
    <col min="5" max="5" width="20.375" style="79" customWidth="1"/>
    <col min="6" max="10" width="20.375" style="105" customWidth="1"/>
    <col min="11" max="11" width="18.625" style="79" hidden="1" customWidth="1"/>
    <col min="12" max="16" width="18.625" style="105" hidden="1" customWidth="1"/>
    <col min="17" max="17" width="19.375" style="79" customWidth="1"/>
    <col min="18" max="19" width="19.375" style="105" customWidth="1"/>
    <col min="20" max="21" width="18.125" style="105" customWidth="1"/>
    <col min="22" max="22" width="14.25390625" style="79" customWidth="1"/>
    <col min="23" max="25" width="18.125" style="105" customWidth="1"/>
    <col min="26" max="27" width="14.25390625" style="79" customWidth="1"/>
    <col min="28" max="16384" width="9.125" style="79" customWidth="1"/>
  </cols>
  <sheetData>
    <row r="1" spans="2:25" s="33" customFormat="1" ht="7.5" customHeight="1">
      <c r="B1" s="34"/>
      <c r="C1" s="35"/>
      <c r="D1" s="35"/>
      <c r="E1" s="35"/>
      <c r="F1" s="35"/>
      <c r="G1" s="35"/>
      <c r="H1" s="35"/>
      <c r="I1" s="36"/>
      <c r="J1" s="36"/>
      <c r="L1" s="35"/>
      <c r="M1" s="35"/>
      <c r="N1" s="35"/>
      <c r="O1" s="36"/>
      <c r="P1" s="36"/>
      <c r="R1" s="35"/>
      <c r="S1" s="35"/>
      <c r="T1" s="35"/>
      <c r="U1" s="36"/>
      <c r="W1" s="35"/>
      <c r="X1" s="35"/>
      <c r="Y1" s="36"/>
    </row>
    <row r="2" spans="2:19" s="33" customFormat="1" ht="6.75" customHeight="1">
      <c r="B2" s="37" t="s">
        <v>61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2:19" s="33" customFormat="1" ht="40.5" customHeight="1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2:19" s="33" customFormat="1" ht="22.5" customHeight="1">
      <c r="B4" s="38" t="s">
        <v>60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</row>
    <row r="5" spans="2:26" s="33" customFormat="1" ht="2.25" customHeight="1" thickBot="1">
      <c r="B5" s="39"/>
      <c r="C5" s="39"/>
      <c r="D5" s="39"/>
      <c r="E5" s="39"/>
      <c r="F5" s="39"/>
      <c r="G5" s="39"/>
      <c r="H5" s="39"/>
      <c r="I5" s="39"/>
      <c r="J5" s="39"/>
      <c r="K5" s="39"/>
      <c r="N5" s="39"/>
      <c r="O5" s="39"/>
      <c r="P5" s="39"/>
      <c r="Q5" s="39"/>
      <c r="T5" s="39"/>
      <c r="U5" s="39"/>
      <c r="V5" s="39"/>
      <c r="X5" s="39"/>
      <c r="Y5" s="39"/>
      <c r="Z5" s="39"/>
    </row>
    <row r="6" spans="1:19" s="33" customFormat="1" ht="40.5" customHeight="1" thickBot="1">
      <c r="A6" s="40" t="s">
        <v>16</v>
      </c>
      <c r="B6" s="41" t="s">
        <v>14</v>
      </c>
      <c r="C6" s="42" t="s">
        <v>0</v>
      </c>
      <c r="D6" s="43"/>
      <c r="E6" s="44" t="s">
        <v>17</v>
      </c>
      <c r="F6" s="45"/>
      <c r="G6" s="46"/>
      <c r="H6" s="44" t="s">
        <v>24</v>
      </c>
      <c r="I6" s="45"/>
      <c r="J6" s="46"/>
      <c r="K6" s="47" t="s">
        <v>23</v>
      </c>
      <c r="L6" s="48"/>
      <c r="M6" s="46"/>
      <c r="N6" s="47" t="s">
        <v>22</v>
      </c>
      <c r="O6" s="48"/>
      <c r="P6" s="49"/>
      <c r="Q6" s="47" t="s">
        <v>25</v>
      </c>
      <c r="R6" s="48"/>
      <c r="S6" s="46"/>
    </row>
    <row r="7" spans="1:19" s="33" customFormat="1" ht="48" customHeight="1" thickBot="1">
      <c r="A7" s="50"/>
      <c r="B7" s="51"/>
      <c r="C7" s="52"/>
      <c r="D7" s="53"/>
      <c r="E7" s="54" t="s">
        <v>57</v>
      </c>
      <c r="F7" s="55" t="s">
        <v>15</v>
      </c>
      <c r="G7" s="55" t="s">
        <v>56</v>
      </c>
      <c r="H7" s="54" t="s">
        <v>57</v>
      </c>
      <c r="I7" s="55" t="s">
        <v>15</v>
      </c>
      <c r="J7" s="55" t="s">
        <v>56</v>
      </c>
      <c r="K7" s="54" t="s">
        <v>57</v>
      </c>
      <c r="L7" s="55" t="s">
        <v>15</v>
      </c>
      <c r="M7" s="55" t="s">
        <v>56</v>
      </c>
      <c r="N7" s="54" t="s">
        <v>57</v>
      </c>
      <c r="O7" s="55" t="s">
        <v>15</v>
      </c>
      <c r="P7" s="55" t="s">
        <v>56</v>
      </c>
      <c r="Q7" s="54" t="s">
        <v>57</v>
      </c>
      <c r="R7" s="55" t="s">
        <v>15</v>
      </c>
      <c r="S7" s="55" t="s">
        <v>56</v>
      </c>
    </row>
    <row r="8" spans="1:19" s="66" customFormat="1" ht="15" thickBot="1">
      <c r="A8" s="56">
        <v>1</v>
      </c>
      <c r="B8" s="57">
        <v>2</v>
      </c>
      <c r="C8" s="58">
        <v>3</v>
      </c>
      <c r="D8" s="59"/>
      <c r="E8" s="60">
        <v>4</v>
      </c>
      <c r="F8" s="61">
        <v>5</v>
      </c>
      <c r="G8" s="61">
        <v>6</v>
      </c>
      <c r="H8" s="62">
        <v>7</v>
      </c>
      <c r="I8" s="63">
        <v>8</v>
      </c>
      <c r="J8" s="64">
        <v>9</v>
      </c>
      <c r="K8" s="62">
        <v>10</v>
      </c>
      <c r="L8" s="61">
        <v>11</v>
      </c>
      <c r="M8" s="61">
        <v>12</v>
      </c>
      <c r="N8" s="63">
        <v>13</v>
      </c>
      <c r="O8" s="65">
        <v>14</v>
      </c>
      <c r="P8" s="65">
        <v>15</v>
      </c>
      <c r="Q8" s="63">
        <v>10</v>
      </c>
      <c r="R8" s="65">
        <v>11</v>
      </c>
      <c r="S8" s="65">
        <v>12</v>
      </c>
    </row>
    <row r="9" spans="1:19" s="79" customFormat="1" ht="18.75" customHeight="1">
      <c r="A9" s="67" t="s">
        <v>26</v>
      </c>
      <c r="B9" s="68">
        <v>2111</v>
      </c>
      <c r="C9" s="69" t="s">
        <v>1</v>
      </c>
      <c r="D9" s="70"/>
      <c r="E9" s="71">
        <f aca="true" t="shared" si="0" ref="E9:E25">H9+K9+N9+Q9</f>
        <v>705550</v>
      </c>
      <c r="F9" s="72">
        <f aca="true" t="shared" si="1" ref="F9:F25">I9+L9+O9+R9</f>
        <v>705161.03</v>
      </c>
      <c r="G9" s="72">
        <f aca="true" t="shared" si="2" ref="G9:G25">J9+M9+P9+S9</f>
        <v>388.96999999997206</v>
      </c>
      <c r="H9" s="73">
        <f>670550+35000</f>
        <v>705550</v>
      </c>
      <c r="I9" s="74">
        <v>705161.03</v>
      </c>
      <c r="J9" s="23">
        <f>H9-I9</f>
        <v>388.96999999997206</v>
      </c>
      <c r="K9" s="73">
        <v>0</v>
      </c>
      <c r="L9" s="74">
        <v>0</v>
      </c>
      <c r="M9" s="23">
        <f>K9-L9</f>
        <v>0</v>
      </c>
      <c r="N9" s="75">
        <v>0</v>
      </c>
      <c r="O9" s="76">
        <v>0</v>
      </c>
      <c r="P9" s="23">
        <f>N9-O9</f>
        <v>0</v>
      </c>
      <c r="Q9" s="77">
        <v>0</v>
      </c>
      <c r="R9" s="78">
        <v>0</v>
      </c>
      <c r="S9" s="23">
        <f>Q9-R9</f>
        <v>0</v>
      </c>
    </row>
    <row r="10" spans="1:19" s="79" customFormat="1" ht="18.75" customHeight="1">
      <c r="A10" s="67"/>
      <c r="B10" s="80">
        <v>2120</v>
      </c>
      <c r="C10" s="81" t="s">
        <v>11</v>
      </c>
      <c r="D10" s="82"/>
      <c r="E10" s="83">
        <f t="shared" si="0"/>
        <v>148400</v>
      </c>
      <c r="F10" s="84">
        <f t="shared" si="1"/>
        <v>146334.58000000002</v>
      </c>
      <c r="G10" s="84">
        <f t="shared" si="2"/>
        <v>2065.4199999999837</v>
      </c>
      <c r="H10" s="85">
        <v>148400</v>
      </c>
      <c r="I10" s="86">
        <v>146334.58000000002</v>
      </c>
      <c r="J10" s="23">
        <f>H10-I10</f>
        <v>2065.4199999999837</v>
      </c>
      <c r="K10" s="85">
        <v>0</v>
      </c>
      <c r="L10" s="86">
        <v>0</v>
      </c>
      <c r="M10" s="23">
        <f>K10-L10</f>
        <v>0</v>
      </c>
      <c r="N10" s="75">
        <v>0</v>
      </c>
      <c r="O10" s="76">
        <v>0</v>
      </c>
      <c r="P10" s="23">
        <f>N10-O10</f>
        <v>0</v>
      </c>
      <c r="Q10" s="87">
        <v>0</v>
      </c>
      <c r="R10" s="88">
        <v>0</v>
      </c>
      <c r="S10" s="23">
        <f>Q10-R10</f>
        <v>0</v>
      </c>
    </row>
    <row r="11" spans="1:19" s="79" customFormat="1" ht="18.75" customHeight="1">
      <c r="A11" s="67"/>
      <c r="B11" s="80">
        <v>2210</v>
      </c>
      <c r="C11" s="81" t="s">
        <v>2</v>
      </c>
      <c r="D11" s="82"/>
      <c r="E11" s="83">
        <f t="shared" si="0"/>
        <v>5900</v>
      </c>
      <c r="F11" s="84">
        <f t="shared" si="1"/>
        <v>5897.51</v>
      </c>
      <c r="G11" s="84">
        <f t="shared" si="2"/>
        <v>2.4899999999997817</v>
      </c>
      <c r="H11" s="85">
        <v>5900</v>
      </c>
      <c r="I11" s="86">
        <v>5897.51</v>
      </c>
      <c r="J11" s="23">
        <f aca="true" t="shared" si="3" ref="J11:J24">H11-I11</f>
        <v>2.4899999999997817</v>
      </c>
      <c r="K11" s="85">
        <v>0</v>
      </c>
      <c r="L11" s="86">
        <v>0</v>
      </c>
      <c r="M11" s="23">
        <f aca="true" t="shared" si="4" ref="M11:M24">K11-L11</f>
        <v>0</v>
      </c>
      <c r="N11" s="75">
        <v>0</v>
      </c>
      <c r="O11" s="76">
        <v>0</v>
      </c>
      <c r="P11" s="23">
        <f aca="true" t="shared" si="5" ref="P11:P24">N11-O11</f>
        <v>0</v>
      </c>
      <c r="Q11" s="87">
        <v>0</v>
      </c>
      <c r="R11" s="88">
        <v>0</v>
      </c>
      <c r="S11" s="23">
        <f aca="true" t="shared" si="6" ref="S11:S24">Q11-R11</f>
        <v>0</v>
      </c>
    </row>
    <row r="12" spans="1:19" s="79" customFormat="1" ht="18.75" customHeight="1">
      <c r="A12" s="67"/>
      <c r="B12" s="80">
        <v>2230</v>
      </c>
      <c r="C12" s="81" t="s">
        <v>3</v>
      </c>
      <c r="D12" s="82"/>
      <c r="E12" s="83">
        <f t="shared" si="0"/>
        <v>0</v>
      </c>
      <c r="F12" s="84">
        <f t="shared" si="1"/>
        <v>0</v>
      </c>
      <c r="G12" s="84">
        <f t="shared" si="2"/>
        <v>0</v>
      </c>
      <c r="H12" s="85">
        <v>0</v>
      </c>
      <c r="I12" s="86">
        <v>0</v>
      </c>
      <c r="J12" s="23">
        <f t="shared" si="3"/>
        <v>0</v>
      </c>
      <c r="K12" s="85">
        <v>0</v>
      </c>
      <c r="L12" s="86">
        <v>0</v>
      </c>
      <c r="M12" s="23">
        <f t="shared" si="4"/>
        <v>0</v>
      </c>
      <c r="N12" s="75">
        <v>0</v>
      </c>
      <c r="O12" s="76">
        <v>0</v>
      </c>
      <c r="P12" s="23">
        <f t="shared" si="5"/>
        <v>0</v>
      </c>
      <c r="Q12" s="87">
        <v>0</v>
      </c>
      <c r="R12" s="88">
        <v>0</v>
      </c>
      <c r="S12" s="23">
        <f t="shared" si="6"/>
        <v>0</v>
      </c>
    </row>
    <row r="13" spans="1:19" s="79" customFormat="1" ht="18.75" customHeight="1">
      <c r="A13" s="67"/>
      <c r="B13" s="80">
        <v>2240</v>
      </c>
      <c r="C13" s="81" t="s">
        <v>4</v>
      </c>
      <c r="D13" s="82"/>
      <c r="E13" s="83">
        <f t="shared" si="0"/>
        <v>0</v>
      </c>
      <c r="F13" s="84">
        <f t="shared" si="1"/>
        <v>0</v>
      </c>
      <c r="G13" s="84">
        <f t="shared" si="2"/>
        <v>0</v>
      </c>
      <c r="H13" s="85">
        <v>0</v>
      </c>
      <c r="I13" s="86">
        <v>0</v>
      </c>
      <c r="J13" s="23">
        <f t="shared" si="3"/>
        <v>0</v>
      </c>
      <c r="K13" s="85">
        <v>0</v>
      </c>
      <c r="L13" s="86">
        <v>0</v>
      </c>
      <c r="M13" s="23">
        <f t="shared" si="4"/>
        <v>0</v>
      </c>
      <c r="N13" s="75">
        <v>0</v>
      </c>
      <c r="O13" s="76">
        <v>0</v>
      </c>
      <c r="P13" s="23">
        <f t="shared" si="5"/>
        <v>0</v>
      </c>
      <c r="Q13" s="87">
        <v>0</v>
      </c>
      <c r="R13" s="88">
        <v>0</v>
      </c>
      <c r="S13" s="23">
        <f t="shared" si="6"/>
        <v>0</v>
      </c>
    </row>
    <row r="14" spans="1:19" s="79" customFormat="1" ht="18.75" customHeight="1">
      <c r="A14" s="67"/>
      <c r="B14" s="80">
        <v>2250</v>
      </c>
      <c r="C14" s="81" t="s">
        <v>12</v>
      </c>
      <c r="D14" s="82"/>
      <c r="E14" s="83">
        <f t="shared" si="0"/>
        <v>1600</v>
      </c>
      <c r="F14" s="84">
        <f t="shared" si="1"/>
        <v>1560.88</v>
      </c>
      <c r="G14" s="84">
        <f t="shared" si="2"/>
        <v>39.11999999999989</v>
      </c>
      <c r="H14" s="85">
        <v>1600</v>
      </c>
      <c r="I14" s="86">
        <v>1560.88</v>
      </c>
      <c r="J14" s="23">
        <f t="shared" si="3"/>
        <v>39.11999999999989</v>
      </c>
      <c r="K14" s="85">
        <v>0</v>
      </c>
      <c r="L14" s="86">
        <v>0</v>
      </c>
      <c r="M14" s="23">
        <f t="shared" si="4"/>
        <v>0</v>
      </c>
      <c r="N14" s="75">
        <v>0</v>
      </c>
      <c r="O14" s="76">
        <v>0</v>
      </c>
      <c r="P14" s="23">
        <f t="shared" si="5"/>
        <v>0</v>
      </c>
      <c r="Q14" s="87">
        <v>0</v>
      </c>
      <c r="R14" s="88">
        <v>0</v>
      </c>
      <c r="S14" s="23">
        <f t="shared" si="6"/>
        <v>0</v>
      </c>
    </row>
    <row r="15" spans="1:19" s="79" customFormat="1" ht="18.75" customHeight="1">
      <c r="A15" s="67"/>
      <c r="B15" s="80">
        <v>2271</v>
      </c>
      <c r="C15" s="81" t="s">
        <v>5</v>
      </c>
      <c r="D15" s="82"/>
      <c r="E15" s="83">
        <f t="shared" si="0"/>
        <v>0</v>
      </c>
      <c r="F15" s="84">
        <f t="shared" si="1"/>
        <v>0</v>
      </c>
      <c r="G15" s="84">
        <f t="shared" si="2"/>
        <v>0</v>
      </c>
      <c r="H15" s="85">
        <v>0</v>
      </c>
      <c r="I15" s="86">
        <v>0</v>
      </c>
      <c r="J15" s="23">
        <f t="shared" si="3"/>
        <v>0</v>
      </c>
      <c r="K15" s="85">
        <v>0</v>
      </c>
      <c r="L15" s="86">
        <v>0</v>
      </c>
      <c r="M15" s="23">
        <f t="shared" si="4"/>
        <v>0</v>
      </c>
      <c r="N15" s="75">
        <v>0</v>
      </c>
      <c r="O15" s="76">
        <v>0</v>
      </c>
      <c r="P15" s="23">
        <f t="shared" si="5"/>
        <v>0</v>
      </c>
      <c r="Q15" s="87">
        <v>0</v>
      </c>
      <c r="R15" s="88">
        <v>0</v>
      </c>
      <c r="S15" s="23">
        <f t="shared" si="6"/>
        <v>0</v>
      </c>
    </row>
    <row r="16" spans="1:19" s="79" customFormat="1" ht="18.75" customHeight="1">
      <c r="A16" s="67"/>
      <c r="B16" s="80">
        <v>2272</v>
      </c>
      <c r="C16" s="81" t="s">
        <v>6</v>
      </c>
      <c r="D16" s="82"/>
      <c r="E16" s="83">
        <f t="shared" si="0"/>
        <v>0</v>
      </c>
      <c r="F16" s="84">
        <f t="shared" si="1"/>
        <v>0</v>
      </c>
      <c r="G16" s="84">
        <f t="shared" si="2"/>
        <v>0</v>
      </c>
      <c r="H16" s="85">
        <v>0</v>
      </c>
      <c r="I16" s="86">
        <v>0</v>
      </c>
      <c r="J16" s="23">
        <f t="shared" si="3"/>
        <v>0</v>
      </c>
      <c r="K16" s="85">
        <v>0</v>
      </c>
      <c r="L16" s="86">
        <v>0</v>
      </c>
      <c r="M16" s="23">
        <f t="shared" si="4"/>
        <v>0</v>
      </c>
      <c r="N16" s="75">
        <v>0</v>
      </c>
      <c r="O16" s="76">
        <v>0</v>
      </c>
      <c r="P16" s="23">
        <f t="shared" si="5"/>
        <v>0</v>
      </c>
      <c r="Q16" s="87">
        <v>0</v>
      </c>
      <c r="R16" s="88">
        <v>0</v>
      </c>
      <c r="S16" s="23">
        <f t="shared" si="6"/>
        <v>0</v>
      </c>
    </row>
    <row r="17" spans="1:19" s="79" customFormat="1" ht="18.75" customHeight="1">
      <c r="A17" s="67"/>
      <c r="B17" s="80">
        <v>2273</v>
      </c>
      <c r="C17" s="81" t="s">
        <v>7</v>
      </c>
      <c r="D17" s="82"/>
      <c r="E17" s="83">
        <f t="shared" si="0"/>
        <v>0</v>
      </c>
      <c r="F17" s="84">
        <f t="shared" si="1"/>
        <v>0</v>
      </c>
      <c r="G17" s="84">
        <f t="shared" si="2"/>
        <v>0</v>
      </c>
      <c r="H17" s="85">
        <v>0</v>
      </c>
      <c r="I17" s="86">
        <v>0</v>
      </c>
      <c r="J17" s="23">
        <f t="shared" si="3"/>
        <v>0</v>
      </c>
      <c r="K17" s="85">
        <v>0</v>
      </c>
      <c r="L17" s="86">
        <v>0</v>
      </c>
      <c r="M17" s="23">
        <f t="shared" si="4"/>
        <v>0</v>
      </c>
      <c r="N17" s="75">
        <v>0</v>
      </c>
      <c r="O17" s="76">
        <v>0</v>
      </c>
      <c r="P17" s="23">
        <f t="shared" si="5"/>
        <v>0</v>
      </c>
      <c r="Q17" s="87">
        <v>0</v>
      </c>
      <c r="R17" s="88">
        <v>0</v>
      </c>
      <c r="S17" s="23">
        <f t="shared" si="6"/>
        <v>0</v>
      </c>
    </row>
    <row r="18" spans="1:19" s="79" customFormat="1" ht="18.75" customHeight="1">
      <c r="A18" s="67"/>
      <c r="B18" s="80">
        <v>2274</v>
      </c>
      <c r="C18" s="81" t="s">
        <v>8</v>
      </c>
      <c r="D18" s="82"/>
      <c r="E18" s="83">
        <f t="shared" si="0"/>
        <v>0</v>
      </c>
      <c r="F18" s="84">
        <f t="shared" si="1"/>
        <v>0</v>
      </c>
      <c r="G18" s="84">
        <f t="shared" si="2"/>
        <v>0</v>
      </c>
      <c r="H18" s="85">
        <v>0</v>
      </c>
      <c r="I18" s="86">
        <v>0</v>
      </c>
      <c r="J18" s="23">
        <f t="shared" si="3"/>
        <v>0</v>
      </c>
      <c r="K18" s="85">
        <v>0</v>
      </c>
      <c r="L18" s="86">
        <v>0</v>
      </c>
      <c r="M18" s="23">
        <f t="shared" si="4"/>
        <v>0</v>
      </c>
      <c r="N18" s="75">
        <v>0</v>
      </c>
      <c r="O18" s="76">
        <v>0</v>
      </c>
      <c r="P18" s="23">
        <f t="shared" si="5"/>
        <v>0</v>
      </c>
      <c r="Q18" s="87">
        <v>0</v>
      </c>
      <c r="R18" s="88">
        <v>0</v>
      </c>
      <c r="S18" s="23">
        <f t="shared" si="6"/>
        <v>0</v>
      </c>
    </row>
    <row r="19" spans="1:19" s="79" customFormat="1" ht="18.75" customHeight="1">
      <c r="A19" s="67"/>
      <c r="B19" s="80">
        <v>2275</v>
      </c>
      <c r="C19" s="81" t="s">
        <v>55</v>
      </c>
      <c r="D19" s="82"/>
      <c r="E19" s="83">
        <f t="shared" si="0"/>
        <v>0</v>
      </c>
      <c r="F19" s="84">
        <f t="shared" si="1"/>
        <v>0</v>
      </c>
      <c r="G19" s="84">
        <f t="shared" si="2"/>
        <v>0</v>
      </c>
      <c r="H19" s="85">
        <v>0</v>
      </c>
      <c r="I19" s="86">
        <v>0</v>
      </c>
      <c r="J19" s="23">
        <f t="shared" si="3"/>
        <v>0</v>
      </c>
      <c r="K19" s="85">
        <v>0</v>
      </c>
      <c r="L19" s="86">
        <v>0</v>
      </c>
      <c r="M19" s="23">
        <f t="shared" si="4"/>
        <v>0</v>
      </c>
      <c r="N19" s="75">
        <v>0</v>
      </c>
      <c r="O19" s="76">
        <v>0</v>
      </c>
      <c r="P19" s="23">
        <f t="shared" si="5"/>
        <v>0</v>
      </c>
      <c r="Q19" s="87">
        <v>0</v>
      </c>
      <c r="R19" s="88">
        <v>0</v>
      </c>
      <c r="S19" s="23">
        <f t="shared" si="6"/>
        <v>0</v>
      </c>
    </row>
    <row r="20" spans="1:19" s="79" customFormat="1" ht="18.75" customHeight="1">
      <c r="A20" s="67"/>
      <c r="B20" s="80">
        <v>2282</v>
      </c>
      <c r="C20" s="89" t="s">
        <v>9</v>
      </c>
      <c r="D20" s="89"/>
      <c r="E20" s="83">
        <f t="shared" si="0"/>
        <v>0</v>
      </c>
      <c r="F20" s="84">
        <f t="shared" si="1"/>
        <v>0</v>
      </c>
      <c r="G20" s="84">
        <f t="shared" si="2"/>
        <v>0</v>
      </c>
      <c r="H20" s="85">
        <v>0</v>
      </c>
      <c r="I20" s="86">
        <v>0</v>
      </c>
      <c r="J20" s="23">
        <f t="shared" si="3"/>
        <v>0</v>
      </c>
      <c r="K20" s="85">
        <v>0</v>
      </c>
      <c r="L20" s="86">
        <v>0</v>
      </c>
      <c r="M20" s="23">
        <f t="shared" si="4"/>
        <v>0</v>
      </c>
      <c r="N20" s="75">
        <v>0</v>
      </c>
      <c r="O20" s="76">
        <v>0</v>
      </c>
      <c r="P20" s="23">
        <f t="shared" si="5"/>
        <v>0</v>
      </c>
      <c r="Q20" s="87">
        <v>0</v>
      </c>
      <c r="R20" s="88">
        <v>0</v>
      </c>
      <c r="S20" s="23">
        <f t="shared" si="6"/>
        <v>0</v>
      </c>
    </row>
    <row r="21" spans="1:19" s="79" customFormat="1" ht="18.75" customHeight="1">
      <c r="A21" s="67"/>
      <c r="B21" s="80">
        <v>2730</v>
      </c>
      <c r="C21" s="81" t="s">
        <v>21</v>
      </c>
      <c r="D21" s="82"/>
      <c r="E21" s="83">
        <f t="shared" si="0"/>
        <v>0</v>
      </c>
      <c r="F21" s="84">
        <f t="shared" si="1"/>
        <v>0</v>
      </c>
      <c r="G21" s="84">
        <f t="shared" si="2"/>
        <v>0</v>
      </c>
      <c r="H21" s="85">
        <v>0</v>
      </c>
      <c r="I21" s="86">
        <v>0</v>
      </c>
      <c r="J21" s="23">
        <f t="shared" si="3"/>
        <v>0</v>
      </c>
      <c r="K21" s="85">
        <v>0</v>
      </c>
      <c r="L21" s="86">
        <v>0</v>
      </c>
      <c r="M21" s="23">
        <f t="shared" si="4"/>
        <v>0</v>
      </c>
      <c r="N21" s="75">
        <v>0</v>
      </c>
      <c r="O21" s="76">
        <v>0</v>
      </c>
      <c r="P21" s="23">
        <f t="shared" si="5"/>
        <v>0</v>
      </c>
      <c r="Q21" s="90">
        <v>0</v>
      </c>
      <c r="R21" s="88">
        <v>0</v>
      </c>
      <c r="S21" s="23">
        <f t="shared" si="6"/>
        <v>0</v>
      </c>
    </row>
    <row r="22" spans="1:19" s="79" customFormat="1" ht="18.75" customHeight="1">
      <c r="A22" s="67"/>
      <c r="B22" s="80">
        <v>2800</v>
      </c>
      <c r="C22" s="81" t="s">
        <v>19</v>
      </c>
      <c r="D22" s="82"/>
      <c r="E22" s="83">
        <f t="shared" si="0"/>
        <v>0</v>
      </c>
      <c r="F22" s="84">
        <f t="shared" si="1"/>
        <v>0</v>
      </c>
      <c r="G22" s="84">
        <f t="shared" si="2"/>
        <v>0</v>
      </c>
      <c r="H22" s="85">
        <v>0</v>
      </c>
      <c r="I22" s="86">
        <v>0</v>
      </c>
      <c r="J22" s="23">
        <f t="shared" si="3"/>
        <v>0</v>
      </c>
      <c r="K22" s="85">
        <v>0</v>
      </c>
      <c r="L22" s="86">
        <v>0</v>
      </c>
      <c r="M22" s="23">
        <f t="shared" si="4"/>
        <v>0</v>
      </c>
      <c r="N22" s="75">
        <v>0</v>
      </c>
      <c r="O22" s="76">
        <v>0</v>
      </c>
      <c r="P22" s="23">
        <f t="shared" si="5"/>
        <v>0</v>
      </c>
      <c r="Q22" s="90">
        <v>0</v>
      </c>
      <c r="R22" s="88">
        <v>0</v>
      </c>
      <c r="S22" s="23">
        <f t="shared" si="6"/>
        <v>0</v>
      </c>
    </row>
    <row r="23" spans="1:19" s="79" customFormat="1" ht="18.75" customHeight="1">
      <c r="A23" s="67"/>
      <c r="B23" s="80">
        <v>3110</v>
      </c>
      <c r="C23" s="81" t="s">
        <v>13</v>
      </c>
      <c r="D23" s="82"/>
      <c r="E23" s="83">
        <f t="shared" si="0"/>
        <v>0</v>
      </c>
      <c r="F23" s="84">
        <f t="shared" si="1"/>
        <v>0</v>
      </c>
      <c r="G23" s="84">
        <f t="shared" si="2"/>
        <v>0</v>
      </c>
      <c r="H23" s="85">
        <v>0</v>
      </c>
      <c r="I23" s="86">
        <v>0</v>
      </c>
      <c r="J23" s="23">
        <f t="shared" si="3"/>
        <v>0</v>
      </c>
      <c r="K23" s="85">
        <v>0</v>
      </c>
      <c r="L23" s="86">
        <v>0</v>
      </c>
      <c r="M23" s="23">
        <f t="shared" si="4"/>
        <v>0</v>
      </c>
      <c r="N23" s="75">
        <v>0</v>
      </c>
      <c r="O23" s="76">
        <v>0</v>
      </c>
      <c r="P23" s="23">
        <f t="shared" si="5"/>
        <v>0</v>
      </c>
      <c r="Q23" s="90">
        <v>0</v>
      </c>
      <c r="R23" s="88">
        <v>0</v>
      </c>
      <c r="S23" s="23">
        <f t="shared" si="6"/>
        <v>0</v>
      </c>
    </row>
    <row r="24" spans="1:19" s="79" customFormat="1" ht="18.75" customHeight="1">
      <c r="A24" s="67"/>
      <c r="B24" s="91">
        <v>3132</v>
      </c>
      <c r="C24" s="92" t="s">
        <v>10</v>
      </c>
      <c r="D24" s="93"/>
      <c r="E24" s="83">
        <f t="shared" si="0"/>
        <v>0</v>
      </c>
      <c r="F24" s="84">
        <f t="shared" si="1"/>
        <v>0</v>
      </c>
      <c r="G24" s="84">
        <f t="shared" si="2"/>
        <v>0</v>
      </c>
      <c r="H24" s="85">
        <v>0</v>
      </c>
      <c r="I24" s="86">
        <v>0</v>
      </c>
      <c r="J24" s="23">
        <f t="shared" si="3"/>
        <v>0</v>
      </c>
      <c r="K24" s="85">
        <v>0</v>
      </c>
      <c r="L24" s="86">
        <v>0</v>
      </c>
      <c r="M24" s="23">
        <f t="shared" si="4"/>
        <v>0</v>
      </c>
      <c r="N24" s="75">
        <v>0</v>
      </c>
      <c r="O24" s="76">
        <v>0</v>
      </c>
      <c r="P24" s="23">
        <f t="shared" si="5"/>
        <v>0</v>
      </c>
      <c r="Q24" s="90">
        <v>0</v>
      </c>
      <c r="R24" s="88">
        <v>0</v>
      </c>
      <c r="S24" s="23">
        <f t="shared" si="6"/>
        <v>0</v>
      </c>
    </row>
    <row r="25" spans="1:19" s="79" customFormat="1" ht="18.75" customHeight="1" thickBot="1">
      <c r="A25" s="67"/>
      <c r="B25" s="91">
        <v>3142</v>
      </c>
      <c r="C25" s="94" t="s">
        <v>20</v>
      </c>
      <c r="D25" s="94"/>
      <c r="E25" s="95">
        <f t="shared" si="0"/>
        <v>0</v>
      </c>
      <c r="F25" s="96">
        <f t="shared" si="1"/>
        <v>0</v>
      </c>
      <c r="G25" s="96">
        <f t="shared" si="2"/>
        <v>0</v>
      </c>
      <c r="H25" s="97">
        <v>0</v>
      </c>
      <c r="I25" s="86">
        <v>0</v>
      </c>
      <c r="J25" s="24">
        <f>H25-I25</f>
        <v>0</v>
      </c>
      <c r="K25" s="97">
        <v>0</v>
      </c>
      <c r="L25" s="86">
        <v>0</v>
      </c>
      <c r="M25" s="24">
        <f>K25-L25</f>
        <v>0</v>
      </c>
      <c r="N25" s="75">
        <v>0</v>
      </c>
      <c r="O25" s="76">
        <v>0</v>
      </c>
      <c r="P25" s="24">
        <f>N25-O25</f>
        <v>0</v>
      </c>
      <c r="Q25" s="98">
        <v>0</v>
      </c>
      <c r="R25" s="88">
        <v>0</v>
      </c>
      <c r="S25" s="24">
        <f>Q25-R25</f>
        <v>0</v>
      </c>
    </row>
    <row r="26" spans="1:19" s="79" customFormat="1" ht="18.75" customHeight="1" thickBot="1">
      <c r="A26" s="99" t="s">
        <v>18</v>
      </c>
      <c r="B26" s="100"/>
      <c r="C26" s="100"/>
      <c r="D26" s="100"/>
      <c r="E26" s="101">
        <f aca="true" t="shared" si="7" ref="E26:S26">SUM(E9:E25)</f>
        <v>861450</v>
      </c>
      <c r="F26" s="102">
        <f t="shared" si="7"/>
        <v>858954.0000000001</v>
      </c>
      <c r="G26" s="102">
        <f t="shared" si="7"/>
        <v>2495.9999999999554</v>
      </c>
      <c r="H26" s="101">
        <f t="shared" si="7"/>
        <v>861450</v>
      </c>
      <c r="I26" s="102">
        <f t="shared" si="7"/>
        <v>858954.0000000001</v>
      </c>
      <c r="J26" s="25">
        <f t="shared" si="7"/>
        <v>2495.9999999999554</v>
      </c>
      <c r="K26" s="101">
        <f t="shared" si="7"/>
        <v>0</v>
      </c>
      <c r="L26" s="102">
        <f t="shared" si="7"/>
        <v>0</v>
      </c>
      <c r="M26" s="25">
        <f t="shared" si="7"/>
        <v>0</v>
      </c>
      <c r="N26" s="101">
        <f t="shared" si="7"/>
        <v>0</v>
      </c>
      <c r="O26" s="102">
        <f t="shared" si="7"/>
        <v>0</v>
      </c>
      <c r="P26" s="25">
        <f t="shared" si="7"/>
        <v>0</v>
      </c>
      <c r="Q26" s="101">
        <f t="shared" si="7"/>
        <v>0</v>
      </c>
      <c r="R26" s="102">
        <f t="shared" si="7"/>
        <v>0</v>
      </c>
      <c r="S26" s="25">
        <f t="shared" si="7"/>
        <v>0</v>
      </c>
    </row>
    <row r="27" spans="1:25" s="79" customFormat="1" ht="15.75">
      <c r="A27" s="103"/>
      <c r="B27" s="104"/>
      <c r="C27" s="105"/>
      <c r="F27" s="105"/>
      <c r="G27" s="105"/>
      <c r="H27" s="106"/>
      <c r="I27" s="106"/>
      <c r="J27" s="106"/>
      <c r="L27" s="105"/>
      <c r="M27" s="105"/>
      <c r="N27" s="105"/>
      <c r="O27" s="105"/>
      <c r="P27" s="105"/>
      <c r="R27" s="105"/>
      <c r="S27" s="105"/>
      <c r="T27" s="105"/>
      <c r="U27" s="105"/>
      <c r="W27" s="105"/>
      <c r="X27" s="105"/>
      <c r="Y27" s="105"/>
    </row>
    <row r="28" spans="1:25" s="79" customFormat="1" ht="15.75">
      <c r="A28" s="103"/>
      <c r="B28" s="104"/>
      <c r="C28" s="105"/>
      <c r="F28" s="105"/>
      <c r="G28" s="105"/>
      <c r="H28" s="106"/>
      <c r="I28" s="106"/>
      <c r="J28" s="106"/>
      <c r="L28" s="105"/>
      <c r="M28" s="105"/>
      <c r="N28" s="105"/>
      <c r="O28" s="105"/>
      <c r="P28" s="105"/>
      <c r="R28" s="105"/>
      <c r="S28" s="105"/>
      <c r="T28" s="105"/>
      <c r="U28" s="105"/>
      <c r="W28" s="105"/>
      <c r="X28" s="105"/>
      <c r="Y28" s="105"/>
    </row>
    <row r="29" spans="1:25" s="79" customFormat="1" ht="15.75">
      <c r="A29" s="103"/>
      <c r="B29" s="104"/>
      <c r="C29" s="105"/>
      <c r="F29" s="105"/>
      <c r="G29" s="105"/>
      <c r="H29" s="106"/>
      <c r="I29" s="106"/>
      <c r="J29" s="106"/>
      <c r="L29" s="105"/>
      <c r="M29" s="105"/>
      <c r="N29" s="105"/>
      <c r="O29" s="105"/>
      <c r="P29" s="105"/>
      <c r="R29" s="105"/>
      <c r="S29" s="105"/>
      <c r="T29" s="105"/>
      <c r="U29" s="105"/>
      <c r="W29" s="105"/>
      <c r="X29" s="105"/>
      <c r="Y29" s="105"/>
    </row>
    <row r="30" spans="1:25" s="79" customFormat="1" ht="15.75">
      <c r="A30" s="103"/>
      <c r="B30" s="104"/>
      <c r="C30" s="105"/>
      <c r="F30" s="105"/>
      <c r="G30" s="105"/>
      <c r="H30" s="106"/>
      <c r="I30" s="106"/>
      <c r="J30" s="106"/>
      <c r="L30" s="105"/>
      <c r="M30" s="105"/>
      <c r="N30" s="105"/>
      <c r="O30" s="105"/>
      <c r="P30" s="105"/>
      <c r="R30" s="105"/>
      <c r="S30" s="105"/>
      <c r="T30" s="105"/>
      <c r="U30" s="105"/>
      <c r="W30" s="105"/>
      <c r="X30" s="105"/>
      <c r="Y30" s="105"/>
    </row>
    <row r="31" spans="1:25" s="79" customFormat="1" ht="15.75">
      <c r="A31" s="103"/>
      <c r="B31" s="104"/>
      <c r="C31" s="105"/>
      <c r="F31" s="105"/>
      <c r="G31" s="105"/>
      <c r="H31" s="106"/>
      <c r="I31" s="106"/>
      <c r="J31" s="106"/>
      <c r="L31" s="105"/>
      <c r="M31" s="105"/>
      <c r="N31" s="105"/>
      <c r="O31" s="105"/>
      <c r="P31" s="105"/>
      <c r="R31" s="105"/>
      <c r="S31" s="105"/>
      <c r="T31" s="105"/>
      <c r="U31" s="105"/>
      <c r="W31" s="105"/>
      <c r="X31" s="105"/>
      <c r="Y31" s="105"/>
    </row>
    <row r="32" spans="1:25" s="79" customFormat="1" ht="15.75">
      <c r="A32" s="103"/>
      <c r="B32" s="104"/>
      <c r="C32" s="105"/>
      <c r="F32" s="105"/>
      <c r="G32" s="105"/>
      <c r="H32" s="106"/>
      <c r="I32" s="106"/>
      <c r="J32" s="106"/>
      <c r="L32" s="105"/>
      <c r="M32" s="105"/>
      <c r="N32" s="105"/>
      <c r="O32" s="105"/>
      <c r="P32" s="105"/>
      <c r="R32" s="105"/>
      <c r="S32" s="105"/>
      <c r="T32" s="105"/>
      <c r="U32" s="105"/>
      <c r="W32" s="105"/>
      <c r="X32" s="105"/>
      <c r="Y32" s="105"/>
    </row>
    <row r="33" spans="1:25" s="79" customFormat="1" ht="15.75">
      <c r="A33" s="103"/>
      <c r="B33" s="104"/>
      <c r="C33" s="105"/>
      <c r="F33" s="105"/>
      <c r="G33" s="105"/>
      <c r="H33" s="106"/>
      <c r="I33" s="106"/>
      <c r="J33" s="106"/>
      <c r="L33" s="105"/>
      <c r="M33" s="105"/>
      <c r="N33" s="105"/>
      <c r="O33" s="105"/>
      <c r="P33" s="105"/>
      <c r="R33" s="105"/>
      <c r="S33" s="105"/>
      <c r="T33" s="105"/>
      <c r="U33" s="105"/>
      <c r="W33" s="105"/>
      <c r="X33" s="105"/>
      <c r="Y33" s="105"/>
    </row>
    <row r="34" spans="1:25" s="79" customFormat="1" ht="15.75">
      <c r="A34" s="103"/>
      <c r="B34" s="104"/>
      <c r="C34" s="105"/>
      <c r="F34" s="105"/>
      <c r="G34" s="105"/>
      <c r="H34" s="106"/>
      <c r="I34" s="106"/>
      <c r="J34" s="106"/>
      <c r="L34" s="105"/>
      <c r="M34" s="105"/>
      <c r="N34" s="105"/>
      <c r="O34" s="105"/>
      <c r="P34" s="105"/>
      <c r="R34" s="105"/>
      <c r="S34" s="105"/>
      <c r="T34" s="105"/>
      <c r="U34" s="105"/>
      <c r="W34" s="105"/>
      <c r="X34" s="105"/>
      <c r="Y34" s="105"/>
    </row>
    <row r="35" spans="1:25" s="79" customFormat="1" ht="15.75">
      <c r="A35" s="103"/>
      <c r="B35" s="104"/>
      <c r="C35" s="105"/>
      <c r="F35" s="105"/>
      <c r="G35" s="105"/>
      <c r="H35" s="106"/>
      <c r="I35" s="106"/>
      <c r="J35" s="106"/>
      <c r="L35" s="105"/>
      <c r="M35" s="105"/>
      <c r="N35" s="105"/>
      <c r="O35" s="105"/>
      <c r="P35" s="105"/>
      <c r="R35" s="105"/>
      <c r="S35" s="105"/>
      <c r="T35" s="105"/>
      <c r="U35" s="105"/>
      <c r="W35" s="105"/>
      <c r="X35" s="105"/>
      <c r="Y35" s="105"/>
    </row>
    <row r="36" spans="1:25" s="79" customFormat="1" ht="15.75">
      <c r="A36" s="103"/>
      <c r="B36" s="104"/>
      <c r="C36" s="105"/>
      <c r="F36" s="105"/>
      <c r="G36" s="105"/>
      <c r="H36" s="106"/>
      <c r="I36" s="106"/>
      <c r="J36" s="106"/>
      <c r="L36" s="105"/>
      <c r="M36" s="105"/>
      <c r="N36" s="105"/>
      <c r="O36" s="105"/>
      <c r="P36" s="105"/>
      <c r="R36" s="105"/>
      <c r="S36" s="105"/>
      <c r="T36" s="105"/>
      <c r="U36" s="105"/>
      <c r="W36" s="105"/>
      <c r="X36" s="105"/>
      <c r="Y36" s="105"/>
    </row>
    <row r="37" spans="1:25" s="79" customFormat="1" ht="15.75">
      <c r="A37" s="103"/>
      <c r="B37" s="104"/>
      <c r="C37" s="105"/>
      <c r="F37" s="105"/>
      <c r="G37" s="105"/>
      <c r="H37" s="106"/>
      <c r="I37" s="106"/>
      <c r="J37" s="106"/>
      <c r="L37" s="105"/>
      <c r="M37" s="105"/>
      <c r="N37" s="105"/>
      <c r="O37" s="105"/>
      <c r="P37" s="105"/>
      <c r="R37" s="105"/>
      <c r="S37" s="105"/>
      <c r="T37" s="105"/>
      <c r="U37" s="105"/>
      <c r="W37" s="105"/>
      <c r="X37" s="105"/>
      <c r="Y37" s="105"/>
    </row>
    <row r="38" spans="1:25" s="79" customFormat="1" ht="15.75">
      <c r="A38" s="103"/>
      <c r="B38" s="104"/>
      <c r="C38" s="105"/>
      <c r="F38" s="105"/>
      <c r="G38" s="105"/>
      <c r="H38" s="106"/>
      <c r="I38" s="106"/>
      <c r="J38" s="106"/>
      <c r="L38" s="105"/>
      <c r="M38" s="105"/>
      <c r="N38" s="105"/>
      <c r="O38" s="105"/>
      <c r="P38" s="105"/>
      <c r="R38" s="105"/>
      <c r="S38" s="105"/>
      <c r="T38" s="105"/>
      <c r="U38" s="105"/>
      <c r="W38" s="105"/>
      <c r="X38" s="105"/>
      <c r="Y38" s="105"/>
    </row>
    <row r="39" spans="1:25" s="79" customFormat="1" ht="15.75">
      <c r="A39" s="103"/>
      <c r="B39" s="104"/>
      <c r="C39" s="105"/>
      <c r="F39" s="105"/>
      <c r="G39" s="105"/>
      <c r="H39" s="106"/>
      <c r="I39" s="106"/>
      <c r="J39" s="106"/>
      <c r="L39" s="105"/>
      <c r="M39" s="105"/>
      <c r="N39" s="105"/>
      <c r="O39" s="105"/>
      <c r="P39" s="105"/>
      <c r="R39" s="105"/>
      <c r="S39" s="105"/>
      <c r="T39" s="105"/>
      <c r="U39" s="105"/>
      <c r="W39" s="105"/>
      <c r="X39" s="105"/>
      <c r="Y39" s="105"/>
    </row>
    <row r="40" spans="1:25" s="79" customFormat="1" ht="15.75">
      <c r="A40" s="103"/>
      <c r="B40" s="104"/>
      <c r="C40" s="105"/>
      <c r="F40" s="105"/>
      <c r="G40" s="105"/>
      <c r="H40" s="106"/>
      <c r="I40" s="106"/>
      <c r="J40" s="106"/>
      <c r="L40" s="105"/>
      <c r="M40" s="105"/>
      <c r="N40" s="105"/>
      <c r="O40" s="105"/>
      <c r="P40" s="105"/>
      <c r="R40" s="105"/>
      <c r="S40" s="105"/>
      <c r="T40" s="105"/>
      <c r="U40" s="105"/>
      <c r="W40" s="105"/>
      <c r="X40" s="105"/>
      <c r="Y40" s="105"/>
    </row>
    <row r="41" spans="1:25" s="79" customFormat="1" ht="15.75">
      <c r="A41" s="103"/>
      <c r="B41" s="104"/>
      <c r="C41" s="105"/>
      <c r="F41" s="105"/>
      <c r="G41" s="105"/>
      <c r="H41" s="106"/>
      <c r="I41" s="106"/>
      <c r="J41" s="106"/>
      <c r="L41" s="105"/>
      <c r="M41" s="105"/>
      <c r="N41" s="105"/>
      <c r="O41" s="105"/>
      <c r="P41" s="105"/>
      <c r="R41" s="105"/>
      <c r="S41" s="105"/>
      <c r="T41" s="105"/>
      <c r="U41" s="105"/>
      <c r="W41" s="105"/>
      <c r="X41" s="105"/>
      <c r="Y41" s="105"/>
    </row>
    <row r="42" spans="1:25" s="79" customFormat="1" ht="15.75">
      <c r="A42" s="103"/>
      <c r="B42" s="104"/>
      <c r="C42" s="105"/>
      <c r="F42" s="105"/>
      <c r="G42" s="105"/>
      <c r="H42" s="106"/>
      <c r="I42" s="106"/>
      <c r="J42" s="106"/>
      <c r="L42" s="105"/>
      <c r="M42" s="105"/>
      <c r="N42" s="105"/>
      <c r="O42" s="105"/>
      <c r="P42" s="105"/>
      <c r="R42" s="105"/>
      <c r="S42" s="105"/>
      <c r="T42" s="105"/>
      <c r="U42" s="105"/>
      <c r="W42" s="105"/>
      <c r="X42" s="105"/>
      <c r="Y42" s="105"/>
    </row>
  </sheetData>
  <sheetProtection sheet="1"/>
  <mergeCells count="29">
    <mergeCell ref="C12:D12"/>
    <mergeCell ref="C24:D24"/>
    <mergeCell ref="C25:D25"/>
    <mergeCell ref="C23:D23"/>
    <mergeCell ref="C15:D15"/>
    <mergeCell ref="C17:D17"/>
    <mergeCell ref="C19:D19"/>
    <mergeCell ref="C13:D13"/>
    <mergeCell ref="C14:D14"/>
    <mergeCell ref="C16:D16"/>
    <mergeCell ref="A9:A25"/>
    <mergeCell ref="C18:D18"/>
    <mergeCell ref="C20:D20"/>
    <mergeCell ref="C22:D22"/>
    <mergeCell ref="C9:D9"/>
    <mergeCell ref="C21:D21"/>
    <mergeCell ref="B6:B7"/>
    <mergeCell ref="C6:D7"/>
    <mergeCell ref="E6:G6"/>
    <mergeCell ref="H6:J6"/>
    <mergeCell ref="B2:S3"/>
    <mergeCell ref="B4:S4"/>
    <mergeCell ref="N6:P6"/>
    <mergeCell ref="Q6:S6"/>
    <mergeCell ref="A6:A7"/>
    <mergeCell ref="K6:M6"/>
    <mergeCell ref="C8:D8"/>
    <mergeCell ref="C10:D10"/>
    <mergeCell ref="C11:D11"/>
  </mergeCells>
  <printOptions/>
  <pageMargins left="0.7874015748031497" right="0.3937007874015748" top="0.984251968503937" bottom="0.984251968503937" header="0.5118110236220472" footer="0.5118110236220472"/>
  <pageSetup fitToHeight="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2"/>
  <sheetViews>
    <sheetView zoomScale="93" zoomScaleNormal="93" zoomScalePageLayoutView="0" workbookViewId="0" topLeftCell="A1">
      <selection activeCell="B114" sqref="B114"/>
    </sheetView>
  </sheetViews>
  <sheetFormatPr defaultColWidth="9.00390625" defaultRowHeight="12.75" outlineLevelRow="1" outlineLevelCol="1"/>
  <cols>
    <col min="1" max="1" width="12.625" style="1" customWidth="1"/>
    <col min="2" max="2" width="63.875" style="1" customWidth="1"/>
    <col min="3" max="3" width="21.00390625" style="2" customWidth="1"/>
    <col min="4" max="4" width="23.875" style="2" customWidth="1"/>
    <col min="5" max="5" width="13.25390625" style="1" customWidth="1" outlineLevel="1"/>
    <col min="6" max="16384" width="9.125" style="1" customWidth="1"/>
  </cols>
  <sheetData>
    <row r="1" spans="1:4" ht="36.75" customHeight="1">
      <c r="A1" s="26" t="s">
        <v>54</v>
      </c>
      <c r="B1" s="27"/>
      <c r="C1" s="27"/>
      <c r="D1" s="27"/>
    </row>
    <row r="2" spans="1:4" ht="18.75">
      <c r="A2" s="27" t="str">
        <f>'Логопед. пункт'!B4</f>
        <v>за 2020р.</v>
      </c>
      <c r="B2" s="27"/>
      <c r="C2" s="27"/>
      <c r="D2" s="27"/>
    </row>
    <row r="4" spans="1:15" ht="51" customHeight="1">
      <c r="A4" s="3">
        <v>2210</v>
      </c>
      <c r="B4" s="28" t="s">
        <v>2</v>
      </c>
      <c r="C4" s="28"/>
      <c r="D4" s="4">
        <f>'Логопед. пункт'!I11</f>
        <v>5897.51</v>
      </c>
      <c r="E4" s="5"/>
      <c r="F4" s="5"/>
      <c r="G4" s="5"/>
      <c r="I4" s="5"/>
      <c r="J4" s="5"/>
      <c r="K4" s="5"/>
      <c r="M4" s="5"/>
      <c r="N4" s="5"/>
      <c r="O4" s="5"/>
    </row>
    <row r="5" spans="1:15" ht="18.75" hidden="1" outlineLevel="1">
      <c r="A5" s="6"/>
      <c r="B5" s="6"/>
      <c r="C5" s="7"/>
      <c r="D5" s="7">
        <f>SUM(D6:D41)</f>
        <v>5897.51</v>
      </c>
      <c r="E5" s="5" t="b">
        <f>D4=D5</f>
        <v>1</v>
      </c>
      <c r="F5" s="5"/>
      <c r="G5" s="5"/>
      <c r="I5" s="5"/>
      <c r="J5" s="5"/>
      <c r="K5" s="5"/>
      <c r="M5" s="5"/>
      <c r="N5" s="5"/>
      <c r="O5" s="5"/>
    </row>
    <row r="6" spans="1:15" ht="18.75" collapsed="1">
      <c r="A6" s="8">
        <v>2210.1</v>
      </c>
      <c r="B6" s="29" t="s">
        <v>32</v>
      </c>
      <c r="C6" s="29"/>
      <c r="D6" s="9">
        <v>690</v>
      </c>
      <c r="E6" s="5"/>
      <c r="F6" s="5"/>
      <c r="G6" s="5"/>
      <c r="I6" s="5"/>
      <c r="J6" s="5"/>
      <c r="K6" s="5"/>
      <c r="M6" s="5"/>
      <c r="N6" s="5"/>
      <c r="O6" s="5"/>
    </row>
    <row r="7" spans="1:15" ht="18.75">
      <c r="A7" s="8">
        <v>2210.2</v>
      </c>
      <c r="B7" s="29" t="s">
        <v>33</v>
      </c>
      <c r="C7" s="29"/>
      <c r="D7" s="9">
        <v>324</v>
      </c>
      <c r="E7" s="5"/>
      <c r="F7" s="5"/>
      <c r="G7" s="5"/>
      <c r="I7" s="5"/>
      <c r="J7" s="5"/>
      <c r="K7" s="5"/>
      <c r="M7" s="5"/>
      <c r="N7" s="5"/>
      <c r="O7" s="5"/>
    </row>
    <row r="8" spans="1:5" ht="18.75" hidden="1" outlineLevel="1">
      <c r="A8" s="10"/>
      <c r="B8" s="11"/>
      <c r="C8" s="12">
        <f>SUM(C9:C14)</f>
        <v>324</v>
      </c>
      <c r="D8" s="13"/>
      <c r="E8" s="14">
        <f>D7-C8</f>
        <v>0</v>
      </c>
    </row>
    <row r="9" spans="1:15" ht="18.75" collapsed="1">
      <c r="A9" s="8"/>
      <c r="B9" s="15" t="s">
        <v>58</v>
      </c>
      <c r="C9" s="13">
        <v>324</v>
      </c>
      <c r="D9" s="13"/>
      <c r="E9" s="5"/>
      <c r="F9" s="5"/>
      <c r="G9" s="5"/>
      <c r="I9" s="5"/>
      <c r="J9" s="5"/>
      <c r="K9" s="5"/>
      <c r="M9" s="5"/>
      <c r="N9" s="5"/>
      <c r="O9" s="5"/>
    </row>
    <row r="10" spans="1:15" ht="18.75" hidden="1">
      <c r="A10" s="8"/>
      <c r="B10" s="16"/>
      <c r="C10" s="13"/>
      <c r="D10" s="13"/>
      <c r="E10" s="5"/>
      <c r="F10" s="5"/>
      <c r="G10" s="5"/>
      <c r="I10" s="5"/>
      <c r="J10" s="5"/>
      <c r="K10" s="5"/>
      <c r="M10" s="5"/>
      <c r="N10" s="5"/>
      <c r="O10" s="5"/>
    </row>
    <row r="11" spans="1:15" ht="18.75" hidden="1">
      <c r="A11" s="8"/>
      <c r="B11" s="15"/>
      <c r="C11" s="13"/>
      <c r="D11" s="13"/>
      <c r="E11" s="5"/>
      <c r="F11" s="5"/>
      <c r="G11" s="5"/>
      <c r="I11" s="5"/>
      <c r="J11" s="5"/>
      <c r="K11" s="5"/>
      <c r="M11" s="5"/>
      <c r="N11" s="5"/>
      <c r="O11" s="5"/>
    </row>
    <row r="12" spans="1:15" ht="18.75" hidden="1">
      <c r="A12" s="8"/>
      <c r="B12" s="16"/>
      <c r="C12" s="13"/>
      <c r="D12" s="13"/>
      <c r="E12" s="5"/>
      <c r="F12" s="5"/>
      <c r="G12" s="5"/>
      <c r="I12" s="5"/>
      <c r="J12" s="5"/>
      <c r="K12" s="5"/>
      <c r="M12" s="5"/>
      <c r="N12" s="5"/>
      <c r="O12" s="5"/>
    </row>
    <row r="13" spans="1:15" ht="18.75" hidden="1">
      <c r="A13" s="8"/>
      <c r="B13" s="16"/>
      <c r="C13" s="13"/>
      <c r="D13" s="13"/>
      <c r="E13" s="5"/>
      <c r="F13" s="5"/>
      <c r="G13" s="5"/>
      <c r="I13" s="5"/>
      <c r="J13" s="5"/>
      <c r="K13" s="5"/>
      <c r="M13" s="5"/>
      <c r="N13" s="5"/>
      <c r="O13" s="5"/>
    </row>
    <row r="14" spans="1:15" ht="18.75" hidden="1">
      <c r="A14" s="8"/>
      <c r="B14" s="17"/>
      <c r="C14" s="13"/>
      <c r="D14" s="13"/>
      <c r="E14" s="5"/>
      <c r="F14" s="5"/>
      <c r="G14" s="5"/>
      <c r="I14" s="5"/>
      <c r="J14" s="5"/>
      <c r="K14" s="5"/>
      <c r="M14" s="5"/>
      <c r="N14" s="5"/>
      <c r="O14" s="5"/>
    </row>
    <row r="15" spans="1:15" ht="18.75">
      <c r="A15" s="8">
        <v>2210.3</v>
      </c>
      <c r="B15" s="29" t="s">
        <v>34</v>
      </c>
      <c r="C15" s="29"/>
      <c r="D15" s="9">
        <v>861.36</v>
      </c>
      <c r="E15" s="5"/>
      <c r="F15" s="5"/>
      <c r="G15" s="5"/>
      <c r="I15" s="5"/>
      <c r="J15" s="5"/>
      <c r="K15" s="5"/>
      <c r="M15" s="5"/>
      <c r="N15" s="5"/>
      <c r="O15" s="5"/>
    </row>
    <row r="16" spans="1:15" ht="18.75" hidden="1">
      <c r="A16" s="8">
        <v>2210.4</v>
      </c>
      <c r="B16" s="29" t="s">
        <v>35</v>
      </c>
      <c r="C16" s="29"/>
      <c r="D16" s="9"/>
      <c r="E16" s="5"/>
      <c r="F16" s="5"/>
      <c r="G16" s="5"/>
      <c r="I16" s="5"/>
      <c r="J16" s="5"/>
      <c r="K16" s="5"/>
      <c r="M16" s="5"/>
      <c r="N16" s="5"/>
      <c r="O16" s="5"/>
    </row>
    <row r="17" spans="1:15" ht="18.75" hidden="1">
      <c r="A17" s="8">
        <v>2210.5</v>
      </c>
      <c r="B17" s="29" t="s">
        <v>36</v>
      </c>
      <c r="C17" s="29"/>
      <c r="D17" s="9"/>
      <c r="E17" s="5"/>
      <c r="F17" s="5"/>
      <c r="G17" s="5"/>
      <c r="I17" s="5"/>
      <c r="J17" s="5"/>
      <c r="K17" s="5"/>
      <c r="M17" s="5"/>
      <c r="N17" s="5"/>
      <c r="O17" s="5"/>
    </row>
    <row r="18" spans="1:5" ht="18.75" hidden="1" outlineLevel="1">
      <c r="A18" s="10"/>
      <c r="B18" s="11"/>
      <c r="C18" s="12">
        <f>SUM(C19:C29)</f>
        <v>0</v>
      </c>
      <c r="D18" s="13"/>
      <c r="E18" s="14">
        <f>D17-C18</f>
        <v>0</v>
      </c>
    </row>
    <row r="19" spans="1:15" ht="18.75" hidden="1" collapsed="1">
      <c r="A19" s="8"/>
      <c r="B19" s="15"/>
      <c r="C19" s="13"/>
      <c r="D19" s="13"/>
      <c r="E19" s="5"/>
      <c r="F19" s="5"/>
      <c r="G19" s="5"/>
      <c r="I19" s="5"/>
      <c r="J19" s="5"/>
      <c r="K19" s="5"/>
      <c r="M19" s="5"/>
      <c r="N19" s="5"/>
      <c r="O19" s="5"/>
    </row>
    <row r="20" spans="1:15" ht="18.75" hidden="1">
      <c r="A20" s="8"/>
      <c r="B20" s="16"/>
      <c r="C20" s="13"/>
      <c r="D20" s="13"/>
      <c r="E20" s="5"/>
      <c r="F20" s="5"/>
      <c r="G20" s="5"/>
      <c r="I20" s="5"/>
      <c r="J20" s="5"/>
      <c r="K20" s="5"/>
      <c r="M20" s="5"/>
      <c r="N20" s="5"/>
      <c r="O20" s="5"/>
    </row>
    <row r="21" spans="1:15" ht="18.75" hidden="1">
      <c r="A21" s="8"/>
      <c r="B21" s="16"/>
      <c r="C21" s="13"/>
      <c r="D21" s="13"/>
      <c r="E21" s="5"/>
      <c r="F21" s="5"/>
      <c r="G21" s="5"/>
      <c r="I21" s="5"/>
      <c r="J21" s="5"/>
      <c r="K21" s="5"/>
      <c r="M21" s="5"/>
      <c r="N21" s="5"/>
      <c r="O21" s="5"/>
    </row>
    <row r="22" spans="1:15" ht="18.75" hidden="1">
      <c r="A22" s="8"/>
      <c r="B22" s="16"/>
      <c r="C22" s="13"/>
      <c r="D22" s="13"/>
      <c r="E22" s="5"/>
      <c r="F22" s="5"/>
      <c r="G22" s="5"/>
      <c r="I22" s="5"/>
      <c r="J22" s="5"/>
      <c r="K22" s="5"/>
      <c r="M22" s="5"/>
      <c r="N22" s="5"/>
      <c r="O22" s="5"/>
    </row>
    <row r="23" spans="1:15" ht="18.75" hidden="1">
      <c r="A23" s="8"/>
      <c r="B23" s="16"/>
      <c r="C23" s="13"/>
      <c r="D23" s="13"/>
      <c r="E23" s="5"/>
      <c r="F23" s="5"/>
      <c r="G23" s="5"/>
      <c r="I23" s="5"/>
      <c r="J23" s="5"/>
      <c r="K23" s="5"/>
      <c r="M23" s="5"/>
      <c r="N23" s="5"/>
      <c r="O23" s="5"/>
    </row>
    <row r="24" spans="1:15" ht="18.75" hidden="1">
      <c r="A24" s="8"/>
      <c r="B24" s="16"/>
      <c r="C24" s="13"/>
      <c r="D24" s="13"/>
      <c r="E24" s="5"/>
      <c r="F24" s="5"/>
      <c r="G24" s="5"/>
      <c r="I24" s="5"/>
      <c r="J24" s="5"/>
      <c r="K24" s="5"/>
      <c r="M24" s="5"/>
      <c r="N24" s="5"/>
      <c r="O24" s="5"/>
    </row>
    <row r="25" spans="1:15" ht="18.75" hidden="1">
      <c r="A25" s="8"/>
      <c r="B25" s="16"/>
      <c r="C25" s="13"/>
      <c r="D25" s="13"/>
      <c r="E25" s="5"/>
      <c r="F25" s="5"/>
      <c r="G25" s="5"/>
      <c r="I25" s="5"/>
      <c r="J25" s="5"/>
      <c r="K25" s="5"/>
      <c r="M25" s="5"/>
      <c r="N25" s="5"/>
      <c r="O25" s="5"/>
    </row>
    <row r="26" spans="1:15" ht="18.75" hidden="1">
      <c r="A26" s="8"/>
      <c r="B26" s="16"/>
      <c r="C26" s="13"/>
      <c r="D26" s="13"/>
      <c r="E26" s="5"/>
      <c r="F26" s="5"/>
      <c r="G26" s="5"/>
      <c r="I26" s="5"/>
      <c r="J26" s="5"/>
      <c r="K26" s="5"/>
      <c r="M26" s="5"/>
      <c r="N26" s="5"/>
      <c r="O26" s="5"/>
    </row>
    <row r="27" spans="1:15" ht="18.75" hidden="1">
      <c r="A27" s="8"/>
      <c r="B27" s="16"/>
      <c r="C27" s="13"/>
      <c r="D27" s="13"/>
      <c r="E27" s="5"/>
      <c r="F27" s="5"/>
      <c r="G27" s="5"/>
      <c r="I27" s="5"/>
      <c r="J27" s="5"/>
      <c r="K27" s="5"/>
      <c r="M27" s="5"/>
      <c r="N27" s="5"/>
      <c r="O27" s="5"/>
    </row>
    <row r="28" spans="1:15" ht="18.75" hidden="1">
      <c r="A28" s="8"/>
      <c r="B28" s="16"/>
      <c r="C28" s="13"/>
      <c r="D28" s="13"/>
      <c r="E28" s="5"/>
      <c r="F28" s="5"/>
      <c r="G28" s="5"/>
      <c r="I28" s="5"/>
      <c r="J28" s="5"/>
      <c r="K28" s="5"/>
      <c r="M28" s="5"/>
      <c r="N28" s="5"/>
      <c r="O28" s="5"/>
    </row>
    <row r="29" spans="1:15" ht="18.75" hidden="1">
      <c r="A29" s="8"/>
      <c r="B29" s="17"/>
      <c r="C29" s="13"/>
      <c r="D29" s="13"/>
      <c r="E29" s="5"/>
      <c r="F29" s="5"/>
      <c r="G29" s="5"/>
      <c r="I29" s="5"/>
      <c r="J29" s="5"/>
      <c r="K29" s="5"/>
      <c r="M29" s="5"/>
      <c r="N29" s="5"/>
      <c r="O29" s="5"/>
    </row>
    <row r="30" spans="1:15" ht="18.75" hidden="1">
      <c r="A30" s="8">
        <v>2210.6</v>
      </c>
      <c r="B30" s="29" t="s">
        <v>37</v>
      </c>
      <c r="C30" s="29"/>
      <c r="D30" s="9"/>
      <c r="E30" s="5"/>
      <c r="F30" s="5"/>
      <c r="G30" s="5"/>
      <c r="I30" s="5"/>
      <c r="J30" s="5"/>
      <c r="K30" s="5"/>
      <c r="M30" s="5"/>
      <c r="N30" s="5"/>
      <c r="O30" s="5"/>
    </row>
    <row r="31" spans="1:15" ht="18.75" hidden="1">
      <c r="A31" s="8">
        <v>2210.7</v>
      </c>
      <c r="B31" s="29" t="s">
        <v>38</v>
      </c>
      <c r="C31" s="29"/>
      <c r="D31" s="9"/>
      <c r="E31" s="5"/>
      <c r="F31" s="5"/>
      <c r="G31" s="5"/>
      <c r="I31" s="5"/>
      <c r="J31" s="5"/>
      <c r="K31" s="5"/>
      <c r="M31" s="5"/>
      <c r="N31" s="5"/>
      <c r="O31" s="5"/>
    </row>
    <row r="32" spans="1:15" ht="18.75" hidden="1">
      <c r="A32" s="8">
        <v>2210.8</v>
      </c>
      <c r="B32" s="29" t="s">
        <v>39</v>
      </c>
      <c r="C32" s="29"/>
      <c r="D32" s="9"/>
      <c r="E32" s="5"/>
      <c r="F32" s="5"/>
      <c r="G32" s="5"/>
      <c r="I32" s="5"/>
      <c r="J32" s="5"/>
      <c r="K32" s="5"/>
      <c r="M32" s="5"/>
      <c r="N32" s="5"/>
      <c r="O32" s="5"/>
    </row>
    <row r="33" spans="1:15" ht="18.75" hidden="1">
      <c r="A33" s="8">
        <v>2210.9</v>
      </c>
      <c r="B33" s="29" t="s">
        <v>40</v>
      </c>
      <c r="C33" s="29"/>
      <c r="D33" s="9"/>
      <c r="E33" s="5"/>
      <c r="F33" s="5"/>
      <c r="G33" s="5"/>
      <c r="I33" s="5"/>
      <c r="J33" s="5"/>
      <c r="K33" s="5"/>
      <c r="M33" s="5"/>
      <c r="N33" s="5"/>
      <c r="O33" s="5"/>
    </row>
    <row r="34" spans="1:5" ht="18.75" hidden="1" outlineLevel="1">
      <c r="A34" s="10"/>
      <c r="B34" s="11"/>
      <c r="C34" s="12">
        <f>SUM(C35:C40)</f>
        <v>0</v>
      </c>
      <c r="D34" s="13"/>
      <c r="E34" s="14">
        <f>D33-C34</f>
        <v>0</v>
      </c>
    </row>
    <row r="35" spans="1:15" ht="18.75" hidden="1" collapsed="1">
      <c r="A35" s="8"/>
      <c r="B35" s="16"/>
      <c r="C35" s="13"/>
      <c r="D35" s="13"/>
      <c r="E35" s="5"/>
      <c r="F35" s="5"/>
      <c r="G35" s="5"/>
      <c r="I35" s="5"/>
      <c r="J35" s="5"/>
      <c r="K35" s="5"/>
      <c r="M35" s="5"/>
      <c r="N35" s="5"/>
      <c r="O35" s="5"/>
    </row>
    <row r="36" spans="1:15" ht="18.75" hidden="1">
      <c r="A36" s="8"/>
      <c r="B36" s="16"/>
      <c r="C36" s="13"/>
      <c r="D36" s="13"/>
      <c r="E36" s="5"/>
      <c r="F36" s="5"/>
      <c r="G36" s="5"/>
      <c r="I36" s="5"/>
      <c r="J36" s="5"/>
      <c r="K36" s="5"/>
      <c r="M36" s="5"/>
      <c r="N36" s="5"/>
      <c r="O36" s="5"/>
    </row>
    <row r="37" spans="1:15" ht="18.75" hidden="1">
      <c r="A37" s="8"/>
      <c r="B37" s="16"/>
      <c r="C37" s="13"/>
      <c r="D37" s="13"/>
      <c r="E37" s="5"/>
      <c r="F37" s="5"/>
      <c r="G37" s="5"/>
      <c r="I37" s="5"/>
      <c r="J37" s="5"/>
      <c r="K37" s="5"/>
      <c r="M37" s="5"/>
      <c r="N37" s="5"/>
      <c r="O37" s="5"/>
    </row>
    <row r="38" spans="1:15" ht="18.75" hidden="1">
      <c r="A38" s="8"/>
      <c r="B38" s="16"/>
      <c r="C38" s="13"/>
      <c r="D38" s="13"/>
      <c r="E38" s="5"/>
      <c r="F38" s="5"/>
      <c r="G38" s="5"/>
      <c r="I38" s="5"/>
      <c r="J38" s="5"/>
      <c r="K38" s="5"/>
      <c r="M38" s="5"/>
      <c r="N38" s="5"/>
      <c r="O38" s="5"/>
    </row>
    <row r="39" spans="1:15" ht="18.75" hidden="1">
      <c r="A39" s="8"/>
      <c r="B39" s="16"/>
      <c r="C39" s="13"/>
      <c r="D39" s="13"/>
      <c r="E39" s="5"/>
      <c r="F39" s="5"/>
      <c r="G39" s="5"/>
      <c r="I39" s="5"/>
      <c r="J39" s="5"/>
      <c r="K39" s="5"/>
      <c r="M39" s="5"/>
      <c r="N39" s="5"/>
      <c r="O39" s="5"/>
    </row>
    <row r="40" spans="1:15" ht="18.75" hidden="1">
      <c r="A40" s="8"/>
      <c r="B40" s="17"/>
      <c r="C40" s="13"/>
      <c r="D40" s="13"/>
      <c r="E40" s="5"/>
      <c r="F40" s="5"/>
      <c r="G40" s="5"/>
      <c r="I40" s="5"/>
      <c r="J40" s="5"/>
      <c r="K40" s="5"/>
      <c r="M40" s="5"/>
      <c r="N40" s="5"/>
      <c r="O40" s="5"/>
    </row>
    <row r="41" spans="1:15" ht="18.75">
      <c r="A41" s="8">
        <v>2211.9</v>
      </c>
      <c r="B41" s="29" t="s">
        <v>41</v>
      </c>
      <c r="C41" s="29"/>
      <c r="D41" s="9">
        <v>4022.15</v>
      </c>
      <c r="E41" s="5"/>
      <c r="F41" s="5"/>
      <c r="G41" s="5"/>
      <c r="I41" s="5"/>
      <c r="J41" s="5"/>
      <c r="K41" s="5"/>
      <c r="M41" s="5"/>
      <c r="N41" s="5"/>
      <c r="O41" s="5"/>
    </row>
    <row r="42" spans="1:5" ht="18.75" hidden="1" outlineLevel="1">
      <c r="A42" s="10"/>
      <c r="B42" s="11"/>
      <c r="C42" s="12">
        <f>SUM(C43:C54)</f>
        <v>4022.15</v>
      </c>
      <c r="D42" s="13"/>
      <c r="E42" s="14">
        <f>D41-C42</f>
        <v>0</v>
      </c>
    </row>
    <row r="43" spans="1:15" ht="18.75" collapsed="1">
      <c r="A43" s="8"/>
      <c r="B43" s="16" t="s">
        <v>59</v>
      </c>
      <c r="C43" s="13">
        <v>4022.15</v>
      </c>
      <c r="D43" s="13"/>
      <c r="E43" s="5"/>
      <c r="F43" s="5"/>
      <c r="G43" s="5"/>
      <c r="I43" s="5"/>
      <c r="J43" s="5"/>
      <c r="K43" s="5"/>
      <c r="M43" s="5"/>
      <c r="N43" s="5"/>
      <c r="O43" s="5"/>
    </row>
    <row r="44" spans="1:15" ht="18.75" hidden="1">
      <c r="A44" s="8"/>
      <c r="B44" s="16"/>
      <c r="C44" s="13"/>
      <c r="D44" s="13"/>
      <c r="E44" s="5"/>
      <c r="F44" s="5"/>
      <c r="G44" s="5"/>
      <c r="I44" s="5"/>
      <c r="J44" s="5"/>
      <c r="K44" s="5"/>
      <c r="M44" s="5"/>
      <c r="N44" s="5"/>
      <c r="O44" s="5"/>
    </row>
    <row r="45" spans="1:15" ht="18.75" hidden="1">
      <c r="A45" s="8"/>
      <c r="B45" s="16"/>
      <c r="C45" s="13"/>
      <c r="D45" s="13"/>
      <c r="E45" s="5"/>
      <c r="F45" s="5"/>
      <c r="G45" s="5"/>
      <c r="I45" s="5"/>
      <c r="J45" s="5"/>
      <c r="K45" s="5"/>
      <c r="M45" s="5"/>
      <c r="N45" s="5"/>
      <c r="O45" s="5"/>
    </row>
    <row r="46" spans="1:15" ht="18.75" hidden="1">
      <c r="A46" s="8"/>
      <c r="B46" s="16"/>
      <c r="C46" s="13"/>
      <c r="D46" s="13"/>
      <c r="E46" s="5"/>
      <c r="F46" s="5"/>
      <c r="G46" s="5"/>
      <c r="I46" s="5"/>
      <c r="J46" s="5"/>
      <c r="K46" s="5"/>
      <c r="M46" s="5"/>
      <c r="N46" s="5"/>
      <c r="O46" s="5"/>
    </row>
    <row r="47" spans="1:15" ht="18.75" hidden="1">
      <c r="A47" s="8"/>
      <c r="B47" s="16"/>
      <c r="C47" s="13"/>
      <c r="D47" s="13"/>
      <c r="E47" s="5"/>
      <c r="F47" s="5"/>
      <c r="G47" s="5"/>
      <c r="I47" s="5"/>
      <c r="J47" s="5"/>
      <c r="K47" s="5"/>
      <c r="M47" s="5"/>
      <c r="N47" s="5"/>
      <c r="O47" s="5"/>
    </row>
    <row r="48" spans="1:15" ht="18.75" hidden="1">
      <c r="A48" s="8"/>
      <c r="B48" s="16"/>
      <c r="C48" s="13"/>
      <c r="D48" s="13"/>
      <c r="E48" s="5"/>
      <c r="F48" s="5"/>
      <c r="G48" s="5"/>
      <c r="I48" s="5"/>
      <c r="J48" s="5"/>
      <c r="K48" s="5"/>
      <c r="M48" s="5"/>
      <c r="N48" s="5"/>
      <c r="O48" s="5"/>
    </row>
    <row r="49" spans="1:15" ht="18.75" hidden="1">
      <c r="A49" s="8"/>
      <c r="B49" s="16"/>
      <c r="C49" s="13"/>
      <c r="D49" s="13"/>
      <c r="E49" s="5"/>
      <c r="F49" s="5"/>
      <c r="G49" s="5"/>
      <c r="I49" s="5"/>
      <c r="J49" s="5"/>
      <c r="K49" s="5"/>
      <c r="M49" s="5"/>
      <c r="N49" s="5"/>
      <c r="O49" s="5"/>
    </row>
    <row r="50" spans="1:15" ht="18.75" hidden="1">
      <c r="A50" s="8"/>
      <c r="B50" s="16"/>
      <c r="C50" s="13"/>
      <c r="D50" s="13"/>
      <c r="E50" s="5"/>
      <c r="F50" s="5"/>
      <c r="G50" s="5"/>
      <c r="I50" s="5"/>
      <c r="J50" s="5"/>
      <c r="K50" s="5"/>
      <c r="M50" s="5"/>
      <c r="N50" s="5"/>
      <c r="O50" s="5"/>
    </row>
    <row r="51" spans="1:15" ht="18.75" hidden="1">
      <c r="A51" s="8"/>
      <c r="B51" s="15"/>
      <c r="C51" s="13"/>
      <c r="D51" s="13"/>
      <c r="E51" s="5"/>
      <c r="F51" s="5"/>
      <c r="G51" s="5"/>
      <c r="I51" s="5"/>
      <c r="J51" s="5"/>
      <c r="K51" s="5"/>
      <c r="M51" s="5"/>
      <c r="N51" s="5"/>
      <c r="O51" s="5"/>
    </row>
    <row r="52" spans="1:15" ht="18.75" hidden="1">
      <c r="A52" s="8"/>
      <c r="B52" s="16"/>
      <c r="C52" s="13"/>
      <c r="D52" s="13"/>
      <c r="E52" s="5"/>
      <c r="F52" s="5"/>
      <c r="G52" s="5"/>
      <c r="I52" s="5"/>
      <c r="J52" s="5"/>
      <c r="K52" s="5"/>
      <c r="M52" s="5"/>
      <c r="N52" s="5"/>
      <c r="O52" s="5"/>
    </row>
    <row r="53" spans="1:15" ht="18.75" hidden="1">
      <c r="A53" s="8"/>
      <c r="B53" s="16"/>
      <c r="C53" s="13"/>
      <c r="D53" s="13"/>
      <c r="E53" s="5"/>
      <c r="F53" s="5"/>
      <c r="G53" s="5"/>
      <c r="I53" s="5"/>
      <c r="J53" s="5"/>
      <c r="K53" s="5"/>
      <c r="M53" s="5"/>
      <c r="N53" s="5"/>
      <c r="O53" s="5"/>
    </row>
    <row r="54" spans="1:15" ht="18.75" hidden="1">
      <c r="A54" s="5"/>
      <c r="B54" s="18"/>
      <c r="D54" s="2" t="b">
        <f>D4=D5</f>
        <v>1</v>
      </c>
      <c r="E54" s="5"/>
      <c r="F54" s="5"/>
      <c r="G54" s="5"/>
      <c r="I54" s="5"/>
      <c r="J54" s="5"/>
      <c r="K54" s="5"/>
      <c r="M54" s="5"/>
      <c r="N54" s="5"/>
      <c r="O54" s="5"/>
    </row>
    <row r="55" spans="1:15" ht="18.75">
      <c r="A55" s="5"/>
      <c r="B55" s="18"/>
      <c r="E55" s="5"/>
      <c r="F55" s="5"/>
      <c r="G55" s="5"/>
      <c r="I55" s="5"/>
      <c r="J55" s="5"/>
      <c r="K55" s="5"/>
      <c r="M55" s="5"/>
      <c r="N55" s="5"/>
      <c r="O55" s="5"/>
    </row>
    <row r="56" spans="1:15" ht="18.75">
      <c r="A56" s="5"/>
      <c r="B56" s="5"/>
      <c r="E56" s="5"/>
      <c r="F56" s="5"/>
      <c r="G56" s="5"/>
      <c r="I56" s="5"/>
      <c r="J56" s="5"/>
      <c r="K56" s="5"/>
      <c r="M56" s="5"/>
      <c r="N56" s="5"/>
      <c r="O56" s="5"/>
    </row>
    <row r="57" ht="14.25" customHeight="1" hidden="1"/>
    <row r="58" spans="1:15" ht="39.75" customHeight="1" hidden="1">
      <c r="A58" s="3">
        <v>2240</v>
      </c>
      <c r="B58" s="28" t="s">
        <v>4</v>
      </c>
      <c r="C58" s="28"/>
      <c r="D58" s="4">
        <f>'Логопед. пункт'!I13</f>
        <v>0</v>
      </c>
      <c r="E58" s="5"/>
      <c r="F58" s="5"/>
      <c r="G58" s="5"/>
      <c r="I58" s="5"/>
      <c r="J58" s="5"/>
      <c r="K58" s="5"/>
      <c r="M58" s="5"/>
      <c r="N58" s="5"/>
      <c r="O58" s="5"/>
    </row>
    <row r="59" spans="1:5" ht="18.75" hidden="1" outlineLevel="1">
      <c r="A59" s="19">
        <v>2240</v>
      </c>
      <c r="B59" s="19"/>
      <c r="C59" s="7"/>
      <c r="D59" s="7">
        <f>SUM(D60:D91)</f>
        <v>0</v>
      </c>
      <c r="E59" s="5" t="b">
        <f>D58=D59</f>
        <v>1</v>
      </c>
    </row>
    <row r="60" spans="1:4" ht="18.75" hidden="1" collapsed="1">
      <c r="A60" s="10">
        <v>2240.1</v>
      </c>
      <c r="B60" s="29" t="s">
        <v>27</v>
      </c>
      <c r="C60" s="29"/>
      <c r="D60" s="9"/>
    </row>
    <row r="61" spans="1:4" ht="18.75" hidden="1">
      <c r="A61" s="10">
        <v>2240.2</v>
      </c>
      <c r="B61" s="30" t="s">
        <v>28</v>
      </c>
      <c r="C61" s="31"/>
      <c r="D61" s="9"/>
    </row>
    <row r="62" spans="1:4" ht="18.75" hidden="1">
      <c r="A62" s="10">
        <v>2240.3</v>
      </c>
      <c r="B62" s="30" t="s">
        <v>42</v>
      </c>
      <c r="C62" s="31"/>
      <c r="D62" s="9"/>
    </row>
    <row r="63" spans="1:5" ht="18.75" hidden="1" outlineLevel="1">
      <c r="A63" s="10"/>
      <c r="B63" s="11"/>
      <c r="C63" s="12">
        <f>SUM(C64:C68)</f>
        <v>0</v>
      </c>
      <c r="D63" s="13"/>
      <c r="E63" s="14">
        <f>D62-C63</f>
        <v>0</v>
      </c>
    </row>
    <row r="64" spans="1:4" ht="18.75" hidden="1" collapsed="1">
      <c r="A64" s="10"/>
      <c r="B64" s="16"/>
      <c r="C64" s="13"/>
      <c r="D64" s="13"/>
    </row>
    <row r="65" spans="1:4" ht="18.75" hidden="1">
      <c r="A65" s="10"/>
      <c r="B65" s="16"/>
      <c r="C65" s="13"/>
      <c r="D65" s="13"/>
    </row>
    <row r="66" spans="1:4" ht="18.75" hidden="1">
      <c r="A66" s="10"/>
      <c r="B66" s="16"/>
      <c r="C66" s="13"/>
      <c r="D66" s="13"/>
    </row>
    <row r="67" spans="1:4" ht="18.75" hidden="1">
      <c r="A67" s="10"/>
      <c r="B67" s="16"/>
      <c r="C67" s="13"/>
      <c r="D67" s="13"/>
    </row>
    <row r="68" spans="1:4" ht="18.75" hidden="1">
      <c r="A68" s="10"/>
      <c r="B68" s="10"/>
      <c r="C68" s="13"/>
      <c r="D68" s="13"/>
    </row>
    <row r="69" spans="1:4" ht="18.75" hidden="1">
      <c r="A69" s="10">
        <v>2240.4</v>
      </c>
      <c r="B69" s="30" t="s">
        <v>43</v>
      </c>
      <c r="C69" s="31"/>
      <c r="D69" s="9"/>
    </row>
    <row r="70" spans="1:4" ht="18.75" hidden="1">
      <c r="A70" s="10">
        <v>2240.5</v>
      </c>
      <c r="B70" s="30" t="s">
        <v>29</v>
      </c>
      <c r="C70" s="31"/>
      <c r="D70" s="9"/>
    </row>
    <row r="71" spans="1:5" ht="18.75" hidden="1" outlineLevel="1">
      <c r="A71" s="10"/>
      <c r="B71" s="11"/>
      <c r="C71" s="12">
        <f>SUM(C72:C79)</f>
        <v>0</v>
      </c>
      <c r="D71" s="13"/>
      <c r="E71" s="14">
        <f>D70-C71</f>
        <v>0</v>
      </c>
    </row>
    <row r="72" spans="1:4" ht="17.25" customHeight="1" hidden="1" collapsed="1">
      <c r="A72" s="10"/>
      <c r="B72" s="15"/>
      <c r="C72" s="13"/>
      <c r="D72" s="13"/>
    </row>
    <row r="73" spans="1:4" ht="17.25" customHeight="1" hidden="1">
      <c r="A73" s="10"/>
      <c r="B73" s="15"/>
      <c r="C73" s="13"/>
      <c r="D73" s="13"/>
    </row>
    <row r="74" spans="1:4" ht="18.75" hidden="1">
      <c r="A74" s="10"/>
      <c r="B74" s="16"/>
      <c r="C74" s="13"/>
      <c r="D74" s="13"/>
    </row>
    <row r="75" spans="1:4" ht="18.75" hidden="1">
      <c r="A75" s="10"/>
      <c r="B75" s="16"/>
      <c r="C75" s="13"/>
      <c r="D75" s="13"/>
    </row>
    <row r="76" spans="1:4" ht="18.75" hidden="1">
      <c r="A76" s="10"/>
      <c r="B76" s="15"/>
      <c r="C76" s="13"/>
      <c r="D76" s="13"/>
    </row>
    <row r="77" spans="1:4" ht="18.75" hidden="1">
      <c r="A77" s="10"/>
      <c r="B77" s="16"/>
      <c r="C77" s="13"/>
      <c r="D77" s="13"/>
    </row>
    <row r="78" spans="1:4" ht="18.75" hidden="1">
      <c r="A78" s="10"/>
      <c r="B78" s="16"/>
      <c r="C78" s="13"/>
      <c r="D78" s="13"/>
    </row>
    <row r="79" spans="1:4" ht="18.75" hidden="1">
      <c r="A79" s="10"/>
      <c r="B79" s="16"/>
      <c r="C79" s="13"/>
      <c r="D79" s="13"/>
    </row>
    <row r="80" spans="1:4" ht="18.75" hidden="1">
      <c r="A80" s="10">
        <v>2240.6</v>
      </c>
      <c r="B80" s="30" t="s">
        <v>30</v>
      </c>
      <c r="C80" s="31"/>
      <c r="D80" s="9"/>
    </row>
    <row r="81" spans="1:4" ht="18.75" hidden="1">
      <c r="A81" s="10">
        <v>2240.7</v>
      </c>
      <c r="B81" s="30" t="s">
        <v>44</v>
      </c>
      <c r="C81" s="31"/>
      <c r="D81" s="9"/>
    </row>
    <row r="82" spans="1:4" ht="18.75" hidden="1">
      <c r="A82" s="10">
        <v>2240.8</v>
      </c>
      <c r="B82" s="30" t="s">
        <v>45</v>
      </c>
      <c r="C82" s="31"/>
      <c r="D82" s="9"/>
    </row>
    <row r="83" spans="1:4" ht="18.75" hidden="1">
      <c r="A83" s="10">
        <v>2240.9</v>
      </c>
      <c r="B83" s="30" t="s">
        <v>46</v>
      </c>
      <c r="C83" s="31"/>
      <c r="D83" s="9"/>
    </row>
    <row r="84" spans="1:4" ht="18.75" hidden="1">
      <c r="A84" s="10">
        <v>2241.1</v>
      </c>
      <c r="B84" s="30" t="s">
        <v>47</v>
      </c>
      <c r="C84" s="31"/>
      <c r="D84" s="9"/>
    </row>
    <row r="85" spans="1:4" ht="18.75" hidden="1">
      <c r="A85" s="10">
        <v>2241.2</v>
      </c>
      <c r="B85" s="30" t="s">
        <v>31</v>
      </c>
      <c r="C85" s="31"/>
      <c r="D85" s="9"/>
    </row>
    <row r="86" spans="1:4" ht="18.75" hidden="1">
      <c r="A86" s="10">
        <v>2241.3</v>
      </c>
      <c r="B86" s="30" t="s">
        <v>48</v>
      </c>
      <c r="C86" s="31"/>
      <c r="D86" s="9"/>
    </row>
    <row r="87" spans="1:4" ht="18.75" hidden="1">
      <c r="A87" s="10">
        <v>2241.4</v>
      </c>
      <c r="B87" s="30" t="s">
        <v>49</v>
      </c>
      <c r="C87" s="31"/>
      <c r="D87" s="9"/>
    </row>
    <row r="88" spans="1:4" ht="18.75" hidden="1">
      <c r="A88" s="10">
        <v>2241.5</v>
      </c>
      <c r="B88" s="30" t="s">
        <v>50</v>
      </c>
      <c r="C88" s="31"/>
      <c r="D88" s="9"/>
    </row>
    <row r="89" spans="1:4" ht="38.25" customHeight="1" hidden="1">
      <c r="A89" s="10">
        <v>2241.6</v>
      </c>
      <c r="B89" s="32" t="s">
        <v>51</v>
      </c>
      <c r="C89" s="31"/>
      <c r="D89" s="9"/>
    </row>
    <row r="90" spans="1:4" ht="18.75" hidden="1">
      <c r="A90" s="10">
        <v>2241.7</v>
      </c>
      <c r="B90" s="30" t="s">
        <v>52</v>
      </c>
      <c r="C90" s="31"/>
      <c r="D90" s="9"/>
    </row>
    <row r="91" spans="1:4" ht="18.75" hidden="1">
      <c r="A91" s="10">
        <v>2241.9</v>
      </c>
      <c r="B91" s="30" t="s">
        <v>53</v>
      </c>
      <c r="C91" s="31"/>
      <c r="D91" s="9"/>
    </row>
    <row r="92" spans="1:5" ht="18.75" hidden="1" outlineLevel="1">
      <c r="A92" s="10"/>
      <c r="B92" s="11"/>
      <c r="C92" s="12">
        <f>SUM(C93:C102)</f>
        <v>0</v>
      </c>
      <c r="D92" s="20"/>
      <c r="E92" s="14">
        <f>D91-C92</f>
        <v>0</v>
      </c>
    </row>
    <row r="93" spans="1:4" ht="18.75" hidden="1" collapsed="1">
      <c r="A93" s="10"/>
      <c r="B93" s="16"/>
      <c r="C93" s="13"/>
      <c r="D93" s="13"/>
    </row>
    <row r="94" spans="1:4" ht="18.75" hidden="1">
      <c r="A94" s="10"/>
      <c r="B94" s="15"/>
      <c r="C94" s="13"/>
      <c r="D94" s="13"/>
    </row>
    <row r="95" spans="1:4" ht="18.75" hidden="1">
      <c r="A95" s="10"/>
      <c r="B95" s="21"/>
      <c r="C95" s="13"/>
      <c r="D95" s="13"/>
    </row>
    <row r="96" spans="1:4" ht="18.75" hidden="1">
      <c r="A96" s="10"/>
      <c r="B96" s="15"/>
      <c r="C96" s="13"/>
      <c r="D96" s="13"/>
    </row>
    <row r="97" spans="1:4" ht="18.75" hidden="1">
      <c r="A97" s="10"/>
      <c r="B97" s="15"/>
      <c r="C97" s="13"/>
      <c r="D97" s="13"/>
    </row>
    <row r="98" spans="1:4" ht="18.75" hidden="1">
      <c r="A98" s="10"/>
      <c r="B98" s="15"/>
      <c r="C98" s="13"/>
      <c r="D98" s="13"/>
    </row>
    <row r="99" spans="1:4" ht="18.75" hidden="1">
      <c r="A99" s="10"/>
      <c r="B99" s="15"/>
      <c r="C99" s="13"/>
      <c r="D99" s="13"/>
    </row>
    <row r="100" spans="1:4" ht="18.75" hidden="1">
      <c r="A100" s="10"/>
      <c r="B100" s="15"/>
      <c r="C100" s="13"/>
      <c r="D100" s="13"/>
    </row>
    <row r="101" spans="2:4" ht="18.75" hidden="1">
      <c r="B101" s="22"/>
      <c r="D101" s="2" t="b">
        <f>D58=D59</f>
        <v>1</v>
      </c>
    </row>
    <row r="102" ht="18.75">
      <c r="B102" s="22"/>
    </row>
  </sheetData>
  <sheetProtection/>
  <mergeCells count="31">
    <mergeCell ref="A1:D1"/>
    <mergeCell ref="A2:D2"/>
    <mergeCell ref="B4:C4"/>
    <mergeCell ref="B6:C6"/>
    <mergeCell ref="B7:C7"/>
    <mergeCell ref="B15:C15"/>
    <mergeCell ref="B16:C16"/>
    <mergeCell ref="B17:C17"/>
    <mergeCell ref="B30:C30"/>
    <mergeCell ref="B31:C31"/>
    <mergeCell ref="B32:C32"/>
    <mergeCell ref="B33:C33"/>
    <mergeCell ref="B41:C41"/>
    <mergeCell ref="B58:C58"/>
    <mergeCell ref="B60:C60"/>
    <mergeCell ref="B61:C61"/>
    <mergeCell ref="B62:C62"/>
    <mergeCell ref="B69:C69"/>
    <mergeCell ref="B70:C70"/>
    <mergeCell ref="B80:C80"/>
    <mergeCell ref="B81:C81"/>
    <mergeCell ref="B82:C82"/>
    <mergeCell ref="B83:C83"/>
    <mergeCell ref="B84:C84"/>
    <mergeCell ref="B91:C91"/>
    <mergeCell ref="B85:C85"/>
    <mergeCell ref="B86:C86"/>
    <mergeCell ref="B87:C87"/>
    <mergeCell ref="B88:C88"/>
    <mergeCell ref="B89:C89"/>
    <mergeCell ref="B90:C90"/>
  </mergeCells>
  <printOptions/>
  <pageMargins left="1.1811023622047243" right="0.1968503937007874" top="0.1968503937007874" bottom="1.181102362204724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Ісаєнко Л.Г.</dc:creator>
  <cp:keywords/>
  <dc:description/>
  <cp:lastModifiedBy>Пузанова С. М. [User17]</cp:lastModifiedBy>
  <cp:lastPrinted>2020-11-10T10:23:20Z</cp:lastPrinted>
  <dcterms:created xsi:type="dcterms:W3CDTF">2011-06-13T08:19:19Z</dcterms:created>
  <dcterms:modified xsi:type="dcterms:W3CDTF">2021-01-27T10:50:08Z</dcterms:modified>
  <cp:category/>
  <cp:version/>
  <cp:contentType/>
  <cp:contentStatus/>
</cp:coreProperties>
</file>